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planeacionnacional-my.sharepoint.com/personal/sisconpes_dnp_gov_co/Documents/SisCONPES 2.0/Grupo CONPES/Elaboración/3. Documentos/Aprobados/2020 (3982-)/CONPES 4007 - SAT/04 Documento Aprobado/"/>
    </mc:Choice>
  </mc:AlternateContent>
  <xr:revisionPtr revIDLastSave="2" documentId="13_ncr:1_{7BC55E9C-9E03-4136-A68F-3218892E7A36}" xr6:coauthVersionLast="45" xr6:coauthVersionMax="45" xr10:uidLastSave="{1A77B6BC-620A-4F73-85B4-EF4A4EA69967}"/>
  <bookViews>
    <workbookView xWindow="-113" yWindow="-113" windowWidth="24267" windowHeight="13148" xr2:uid="{29635FD1-B934-4EB7-8514-B827F41440A2}"/>
  </bookViews>
  <sheets>
    <sheet name="PA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#REF!</definedName>
    <definedName name="_9">[1]APACDO!#REF!</definedName>
    <definedName name="_arp2">#REF!</definedName>
    <definedName name="_xlnm._FilterDatabase" localSheetId="0" hidden="1">PAS!$K$8:$L$9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AA26" i="1"/>
  <c r="AA11" i="1"/>
  <c r="Z11" i="1"/>
  <c r="Z10" i="1" l="1"/>
  <c r="AU31" i="1" l="1"/>
  <c r="AQ31" i="1"/>
  <c r="AM31" i="1"/>
  <c r="AI31" i="1"/>
  <c r="AE31" i="1"/>
  <c r="AD30" i="1" l="1"/>
  <c r="AD29" i="1"/>
  <c r="AD28" i="1"/>
  <c r="AD27" i="1"/>
  <c r="AD26" i="1"/>
  <c r="AD25" i="1"/>
  <c r="AD24" i="1"/>
  <c r="AD23" i="1"/>
  <c r="AD22" i="1"/>
  <c r="AD21" i="1"/>
  <c r="AD20" i="1"/>
  <c r="AD19" i="1"/>
  <c r="AD18" i="1"/>
  <c r="AD17" i="1"/>
  <c r="AD16" i="1"/>
  <c r="AD15" i="1"/>
  <c r="AD14" i="1"/>
  <c r="AD13" i="1"/>
  <c r="AD12" i="1"/>
  <c r="AD11" i="1"/>
  <c r="AD10" i="1"/>
  <c r="AY30" i="1"/>
  <c r="AY29" i="1"/>
  <c r="AY28" i="1"/>
  <c r="AY27" i="1"/>
  <c r="AY26" i="1"/>
  <c r="AY25" i="1"/>
  <c r="AY24" i="1"/>
  <c r="AY23" i="1"/>
  <c r="AY22" i="1"/>
  <c r="AY21" i="1"/>
  <c r="AY20" i="1"/>
  <c r="AY19" i="1"/>
  <c r="AY18" i="1"/>
  <c r="AY17" i="1"/>
  <c r="AY16" i="1"/>
  <c r="AY15" i="1"/>
  <c r="AY14" i="1"/>
  <c r="AY13" i="1"/>
  <c r="AY12" i="1"/>
  <c r="AY11" i="1"/>
  <c r="AY10" i="1"/>
  <c r="AY31" i="1" l="1"/>
  <c r="AB31" i="1" l="1"/>
  <c r="AQ32" i="1" s="1"/>
  <c r="AA31" i="1"/>
  <c r="AM32" i="1" s="1"/>
  <c r="Z31" i="1"/>
  <c r="AI32" i="1" s="1"/>
  <c r="AC31" i="1"/>
  <c r="AU32" i="1" s="1"/>
  <c r="AD31" i="1" l="1"/>
  <c r="AY32" i="1" s="1"/>
  <c r="Y31" i="1"/>
  <c r="AE32" i="1" s="1"/>
</calcChain>
</file>

<file path=xl/sharedStrings.xml><?xml version="1.0" encoding="utf-8"?>
<sst xmlns="http://schemas.openxmlformats.org/spreadsheetml/2006/main" count="509" uniqueCount="224">
  <si>
    <t>Título del documento:</t>
  </si>
  <si>
    <t>Estrategia para el Fortalecimiento de la Gobernanza en el Sistema de Administración del Territorio</t>
  </si>
  <si>
    <t>Documento CONPES No:</t>
  </si>
  <si>
    <t>Fecha de aprobación:</t>
  </si>
  <si>
    <t>Fecha de actualización:</t>
  </si>
  <si>
    <t>Dirección Técnica o grupo responsable en DNP:</t>
  </si>
  <si>
    <t>DDDR</t>
  </si>
  <si>
    <t>Entidades líderes:</t>
  </si>
  <si>
    <t>Objetivo general:</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</si>
  <si>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</si>
  <si>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</si>
  <si>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</si>
  <si>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</si>
  <si>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</si>
  <si>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</si>
  <si>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</si>
  <si>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</si>
  <si>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</si>
  <si>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</si>
  <si>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</si>
  <si>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Recursos asignados para las acciones y sus fuentes</t>
  </si>
  <si>
    <t>Corte No. 01:
MM/AAAA</t>
  </si>
  <si>
    <t>Corte No. 02:
MM/AAAA</t>
  </si>
  <si>
    <t>Corte No. 03:
MM/AAAA</t>
  </si>
  <si>
    <t>Corte No. 04: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</si>
  <si>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</si>
  <si>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</si>
  <si>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</si>
  <si>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</si>
  <si>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</si>
  <si>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</si>
  <si>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</si>
  <si>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</si>
  <si>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</si>
  <si>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</si>
  <si>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</si>
  <si>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2020</t>
  </si>
  <si>
    <t>Meta
2021</t>
  </si>
  <si>
    <t>Meta
2022</t>
  </si>
  <si>
    <t>Meta
2023</t>
  </si>
  <si>
    <t>Meta
2024</t>
  </si>
  <si>
    <t>Meta
final</t>
  </si>
  <si>
    <t>Costo
2020</t>
  </si>
  <si>
    <t>Costo
2021</t>
  </si>
  <si>
    <t>Costo
2022</t>
  </si>
  <si>
    <t>Costo
2023</t>
  </si>
  <si>
    <t>Costo
2024</t>
  </si>
  <si>
    <t>Total</t>
  </si>
  <si>
    <t>Indicador</t>
  </si>
  <si>
    <t>Recursos</t>
  </si>
  <si>
    <t>% de cumplimiento de los objetivos con respecto a metas anuales</t>
  </si>
  <si>
    <t>% de cumplimiento de los objetivos con respecto a metas finales</t>
  </si>
  <si>
    <t>Valor</t>
  </si>
  <si>
    <t>Año</t>
  </si>
  <si>
    <t>Recursos 1</t>
  </si>
  <si>
    <t>Fuente 1</t>
  </si>
  <si>
    <t>Recursos  2</t>
  </si>
  <si>
    <t>Fuente 2</t>
  </si>
  <si>
    <t>Avance acumulado</t>
  </si>
  <si>
    <t>% de avance metas anuales</t>
  </si>
  <si>
    <t>% de avance metas finales</t>
  </si>
  <si>
    <t xml:space="preserve">Avance </t>
  </si>
  <si>
    <t>% de avance</t>
  </si>
  <si>
    <t>Objetivo 1: Fortalecer la generación, estandarización e interoperabilidad de datos, para avanzar hacia la disposición de información integral del territorio, que apoye las funciones del SAT.</t>
  </si>
  <si>
    <t xml:space="preserve">1.1 Definir los lineamientos para la construcción de un inventario oficial de objetos territoriales que constituyen derechos, restricciones y responsabilidades. </t>
  </si>
  <si>
    <t>Sí, 1.4</t>
  </si>
  <si>
    <r>
      <t xml:space="preserve">Instituto Geográfico Agustín Codazzi; </t>
    </r>
    <r>
      <rPr>
        <sz val="10"/>
        <color theme="1"/>
        <rFont val="Arial Narrow"/>
        <family val="2"/>
      </rPr>
      <t xml:space="preserve">Departamento Administrativo Nacional de Estadística; Departamento Nacional de Planeación; </t>
    </r>
    <r>
      <rPr>
        <sz val="10"/>
        <color theme="1"/>
        <rFont val="Arial Narrow"/>
        <family val="2"/>
        <charset val="1"/>
      </rPr>
      <t>Ministerio de Tecnologías de la Información y las Comunicaciones</t>
    </r>
  </si>
  <si>
    <t xml:space="preserve">Diana Rocío Galindo; Sandra Moreno; Oscar Gil; Aura María Cifuentes Gallo </t>
  </si>
  <si>
    <t>dianar.galindo@igac.gov.co; slmorenom@dane.gov.co; ogil@dnp.gov.co; amcifuentes@mintic.gov.co</t>
  </si>
  <si>
    <t>Producto</t>
  </si>
  <si>
    <t xml:space="preserve">Documento con los lineamientos para la construcción de un inventario oficial de objetos territoriales que constituyen derechos, restricciones y responsabilidades. </t>
  </si>
  <si>
    <t xml:space="preserve">Sumatoria de documento con los lineamientos para la construcción de un inventario oficial de objetos territoriales que constituyen derechos, restricciones y responsabilidades. </t>
  </si>
  <si>
    <t>Acumulado</t>
  </si>
  <si>
    <t xml:space="preserve">PGN-nación </t>
  </si>
  <si>
    <t>1.2 Realizar el inventario y priorización de los objetos territoriales que constituyen derechos, restricciones y responsabilidades.</t>
  </si>
  <si>
    <t xml:space="preserve">Porcentaje de avance en la elaboración del inventario de los objetos territoriales que constituyen derechos, restricciones y responsabilidades. </t>
  </si>
  <si>
    <t>Sumatoria del porcentaje de avance en la elaboración del inventario de los objetos territoriales que constituyen derechos, restricciones y responsabilidades
Hito 1. Realizar ejercicio de priorización de las entidades productoras de información asociada a Objetos territoriales según su grado de madurez considerando los sectores mínimos a ser incluidos=40%.
Hito 2. Consolidar  el inventario (catálogo) de objetos geográficos territoriales que constituyen derechos, restricciones y responsabilidades=60%.</t>
  </si>
  <si>
    <t>PGN-nación- funcionamiento</t>
  </si>
  <si>
    <t>No</t>
  </si>
  <si>
    <t>Documento con metodología para la definición de modelos extendidos LADM_COL y la caracterización de los objetos territoriales asociados a derechos, restricciones y responsabilidades.</t>
  </si>
  <si>
    <t>Sumatoria de documento con metodología para la definición de modelos extendidos LADM_COL y la caracterización de los objetos territoriales asociados a derechos, restricciones y responsabilidades.</t>
  </si>
  <si>
    <r>
      <t xml:space="preserve">Departamento Nacional de Planeación; Departamento Administrativo Nacional de Estadística; </t>
    </r>
    <r>
      <rPr>
        <sz val="10"/>
        <color theme="1"/>
        <rFont val="Arial Narrow"/>
        <family val="2"/>
      </rPr>
      <t xml:space="preserve">Ministerio de Tecnologías de la Información y las Comunicaciones </t>
    </r>
  </si>
  <si>
    <t xml:space="preserve">Oscar Gil; Sandra Moreno; Aura María Cifuentes Gallo </t>
  </si>
  <si>
    <t>ogil@dnp.gov.co; slmorenom@dane.gov.co; amcifuentes@mintic.gov.co</t>
  </si>
  <si>
    <t>Gestión</t>
  </si>
  <si>
    <t>Número de reportes de seguimiento al estado de implementación de los modelos extendidos de los objetos territoriales fundamentales para la administración del territorio.</t>
  </si>
  <si>
    <t>Sumatoria del número de reportes de seguimiento al estado de implementación de los modelos extendidos de los objetos territoriales fundamentales para la administración del territorio.</t>
  </si>
  <si>
    <t>1.5 Implementar estándares técnicos para objetos territoriales que constituyen derechos, restricciones y responsabilidades.</t>
  </si>
  <si>
    <t>Sí, 1.1</t>
  </si>
  <si>
    <t>Instituto Geográfico Agustín Codazzi; Departamento Administrativo Nacional de Estadística; Ministerio de Vivienda, Ciudad y Territorio; Departamento Nacional de Planeación; Ministerio de Ambiente y Desarrollo Sostenible; Agencia Nacional de Tierras; Dirección General Marítima; Agencia Nacional de Minería; Ministerio de Tecnologías de la Información y las Comunicaciones</t>
  </si>
  <si>
    <t>dianar.galindo@igac.gov.co; slmorenom@dane.gov.co; jgalarza@minvivienda.gov.co; ogil@dnp.gov.co; oporras@minambiente.gov.co; felipe.espinosa@agenciadetierras.gov.co; jmartinezcu@dimar.mil.co; estefania.gonzalez@anm.gov.co; amcifuentes@mintic.gov.co</t>
  </si>
  <si>
    <t>Porcentaje de entidades a cargo de los objetos territoriales priorizados, que implementaron el estándar Land Administration Domain Model – LADM.</t>
  </si>
  <si>
    <t xml:space="preserve">(Número de entidades que implementaron estándares técnicos para los objetos territoriales que constituyen derechos, restricciones y responsabilidades) / (Número de entidades priorizadas a cargo de los objetos territoriales) x 100 </t>
  </si>
  <si>
    <t xml:space="preserve">1.6 Acompañar técnicamente a las entidades productoras de información de los objetos territoriales que constituyen derechos, restricciones y responsabilidades en el proceso de implementación de estándares técnicos. </t>
  </si>
  <si>
    <t>Instituto Geográfico Agustín Codazzi</t>
  </si>
  <si>
    <t>Oficina Centro de Investigación y Desarrollo en Información Geográfica - CIAF</t>
  </si>
  <si>
    <t>Diana Rocío Galindo</t>
  </si>
  <si>
    <t>dianar.galindo@igac.gov.co</t>
  </si>
  <si>
    <t>Número de reportes de acompañamiento al proceso de implementación de estándares técnicos.</t>
  </si>
  <si>
    <t>Sumatoria del número de reportes de acompañamiento al proceso de implementación de estándares técnicos.</t>
  </si>
  <si>
    <t xml:space="preserve">1.7 Publicar y disponer, servicios digitales, de los objetos territoriales priorizados que constituyen derechos, restricciones y responsabilidades. </t>
  </si>
  <si>
    <t>Porcentaje de objetos territoriales que constituyen derechos, restricciones y responsabilidades publicados (servicios digitales).</t>
  </si>
  <si>
    <t>(Número de objetos  territoriales que constituyen derechos, restricciones y responsabilidades publicados) / (Número de objetos territoriales que constituyen derechos, restricciones y responsabilidades priorizados) x 100</t>
  </si>
  <si>
    <t>1.2</t>
  </si>
  <si>
    <t/>
  </si>
  <si>
    <t xml:space="preserve">2.1 Desarrollar la propuesta de estandarización y optimización de trámites al ciudadano relacionados con la administración del territorio. </t>
  </si>
  <si>
    <t>Porcentaje de avance en el diseño de la propuesta de optimización y estandarización gradual de trámites al ciudadano relacionados con la administración del territorio.</t>
  </si>
  <si>
    <t>Sumatoria del porcentaje de avance en el diseño de la propuesta de optimización y estandarización gradual de trámites al ciudadano relacionados con la administración del territorio
Hito 1. Identificación de trámites a estandarizar y optimizar=10%.
Hito 2. Elaboración de propuesta de estandarización y optimización para un primer grupo de trámites priorizados  en el marco SAT y de los procedimientos internos asociados, según los lineamientos y metodologías dadas por DAFP=40%. 
Hito 3. Elaboración de propuesta de estandarización y optimización para el segundo grupo de trámites priorizados  en el marco SAT y de los procedimientos internos asociados, según los lineamientos y metodologías dadas por DAFP=50%.</t>
  </si>
  <si>
    <t>2.1</t>
  </si>
  <si>
    <t xml:space="preserve">2.2. Acompañar la adopción o implementación de la propuesta de estandarización y optimización de trámites al ciudadano relacionados con la administración del territorio. </t>
  </si>
  <si>
    <t>Sí, 2.1</t>
  </si>
  <si>
    <t>Entidades acompañadas para la adopción o implementación de la propuesta de estandarización y optimización de trámites.</t>
  </si>
  <si>
    <t>Número de entidades del nivel nacional o territorial acompañadas para la adopción o implementación de la propuesta de estandarización y optimización de trámites.</t>
  </si>
  <si>
    <t>2.3 Definir los lineamientos y criterios para una ventanilla integrada para la consulta y gestión de información sobre la administración del territorio, que también estará integrada al portal único del Estado.</t>
  </si>
  <si>
    <t>Departamento Administrativo Nacional de Estadística; Instituto Geográfico Agustín Codazzi; Departamento Nacional de Planeación; Departamento Administrativo de la Función Pública; Ministerio de Tecnologías de la Información y las Comunicaciones</t>
  </si>
  <si>
    <t>Documento con lineamientos para ventanilla integrada de consulta y gestión de información sobre la administración del territorio.</t>
  </si>
  <si>
    <t>Número de documentos con la definición de los lineamientos y criterios para una ventanilla integrada.</t>
  </si>
  <si>
    <t>2.4 Diseñar una estrategia de mecanismos colaborativos para el mantenimiento, disposición y análisis de la información del territorio a través de una ventanilla integrada.</t>
  </si>
  <si>
    <t>2.5 Desarrollar insumos analíticos de medición y evaluación de capacidades territoriales en uso, análisis y explotación de la información relacionada con la administración del territorio.</t>
  </si>
  <si>
    <t xml:space="preserve">Departamento Nacional de Planeación; Ministerio de Ciencia, Tecnología e Innovación; Ministerio de Vivienda, Ciudad y Territorio; Departamento Administrativo Nacional de Estadística; Instituto Geográfico Agustín Codazzi; Unidad de Planificación Rural Agropecuaria </t>
  </si>
  <si>
    <t>Sebastián Restrepo; Omar Enrique Hanggi Valores; Juan Nicolás Galarza; Sandra Moreno; Diana Rocío Galindo;
Felipe Fonseca Fino</t>
  </si>
  <si>
    <t>Porcentaje de avance en el desarrollo de insumos analíticos de medición y evaluación de capacidades territoriales en el uso, análisis y explotación de la información relacionada con la administración del territorio.</t>
  </si>
  <si>
    <t>2.6 Desarrollar un programa de fortalecimiento de capacidad territorial en el uso, análisis y explotación de la información relacionada con la administración del territorio.</t>
  </si>
  <si>
    <t>Sí, 2.3</t>
  </si>
  <si>
    <t xml:space="preserve">Porcentaje de avance en el proceso de desarrollo del programa de fortalecimiento de capacidad territorial en el uso, análisis y explotación de la información relacionada con la administración del territorio. </t>
  </si>
  <si>
    <t>Sumatoria del porcentaje de avance en el proceso de desarrollo de la estrategia de formación y capacitación territorial en el uso, análisis y explotación de la información relacionada con la administración del territorio 
Hito 1. Identificación de estrategias que ya se estén implementando hacia el desarrollo de capacidad  territorial para el uso, análisis y explotación de información del territorio=15%.
Hito 2. Definir los actores estratégicos=15%.
Hito 3. Consolidar un plan de trabajo=20%.
Hito 4. Estructuración del programa=50%.</t>
  </si>
  <si>
    <t>2.7 Realizar el pilotaje del programa de fortalecimiento de capacidad territorial en el uso, análisis y explotación de la información relacionada con la administración del territorio.</t>
  </si>
  <si>
    <t>Sí, 2.4</t>
  </si>
  <si>
    <t>Número de personas formadas.</t>
  </si>
  <si>
    <t>Sumatoria de numero de personas formadas.</t>
  </si>
  <si>
    <t>2.8 Implementar el programa de fortalecimiento de capacidad territorial en el uso, análisis y explotación de la información relacionada con la administración del territorio.</t>
  </si>
  <si>
    <t>Sí, 2.4 y 2.6</t>
  </si>
  <si>
    <t>3.1 Mapear los actores e instancias de decisión que hacen parte de la administración del territorio, tanto en el nivel nacional como territorial.</t>
  </si>
  <si>
    <t>Porcentaje de avance en el mapeo de los actores e  instancias de decisión que hacen parte de la administración del territorio.</t>
  </si>
  <si>
    <t>Sumatoria del porcentaje de avance en el mapeo de los actores e  instancias de decisión que hacen parte de la administración del territorio
Hito 1. Identificación de todos los actores e instancias de decisión relacionados con las 4 funciones del SAT (uso, tenencia, valor, desarrollo) y su nivel de incidencia=20%.
Hito 2. Identificar las instancias de decisión en las que participa la sociedad civil=20%.
Hito 3. Identificar  las interacciones entre las diferentes instancias de decisión=30%.
Hito 4. Identificar objetivos en común en las instancias de decisión=30%.</t>
  </si>
  <si>
    <t>N.1</t>
  </si>
  <si>
    <t>3.2  Caracterizar el modelo de operación actual del SAT con el fin de visualizar los propósitos de las diferentes entidades con respecto al SAT, interacciones, beneficiarios, canales de atención, recursos, procesos, aliados, fuentes de financiación y resultados.</t>
  </si>
  <si>
    <t>Sí, 3.1</t>
  </si>
  <si>
    <t xml:space="preserve">3.3 Caracterizar los mecanismos actuales de resolución de conflictos entre los derechos, restricciones y responsabilidades relacionados con la administración del territorio. </t>
  </si>
  <si>
    <t>Sí, 3.1 y 3.2</t>
  </si>
  <si>
    <t>Documento con caracterización de los mecanismos actuales de resolución de conflictos entre los derechos, restricciones y responsabilidades relacionados con la administración del territorio.</t>
  </si>
  <si>
    <t>3.4 Identificar oportunidades de optimización del modelo de operación actual del SAT.</t>
  </si>
  <si>
    <t>Porcentaje de avance en la identificación de oportunidades de mejora del modelo de operación del SAT.</t>
  </si>
  <si>
    <t>Sumatoria del porcentaje de avance en la identificación de oportunidades de mejora del modelo de operación del SAT
Hito 1. Identificación de oportunidades de racionalización de instancias (Gobierno Corporativo)=40%.
Hito 2. Identificación de oportunidades de mejora en el modelo de operación=60%.</t>
  </si>
  <si>
    <t>N.2</t>
  </si>
  <si>
    <t>3.5 Desarrollar una propuesta para formalización del SAT.</t>
  </si>
  <si>
    <t>Sí, 3.1, 3.2, 3.3 y 3.4</t>
  </si>
  <si>
    <t>Porcentaje de avance en el documento con la propuesta normativa para la formalización del Sistema de Administración del Territorio.</t>
  </si>
  <si>
    <t>Sumatoria del porcentaje de avance en el documento con la propuesta normativa para la formalización del Sistema de Administración del Territorio
Hito 1. Propuesta de estructura institucional del SAT, la cual incluye las funciones de definición de protocolos para la generación de alertas y la gestión de los conflictos que se presentan entre derechos, restricciones y responsabilidades relativos al territorio, en el marco de las funciones del mismo (uso, desarrollo, tenencia, valor)=50%.
Hito 2. Desarrollo de la propuesta normativa para la formalización del SAT=50%.</t>
  </si>
  <si>
    <t>N.i</t>
  </si>
  <si>
    <t>3.6 Desarrollar una estrategia para la apropiación de la administración del territorio en los niveles territoriales.</t>
  </si>
  <si>
    <t>Sí, 3.5</t>
  </si>
  <si>
    <t>Porcentaje de avance en el documento con la propuesta de apropiación  la administración del territorio en los niveles territoriales.</t>
  </si>
  <si>
    <t>Sumatoria del porcentaje de avance en el documento con la propuesta de apropiación de la administración del territorio en los niveles territoriales
Hito 1. Definir los actores estratégicos=33%.
Hito 2. Estructuración del documento con la estrategia=34%.
Hito 3. Validación de la propuesta con actores territoriales=33%.</t>
  </si>
  <si>
    <t>Costos y recursos asignados totales</t>
  </si>
  <si>
    <r>
      <t>Diferencia entre el total de recursos asignados a las acciones y el costo total de las acciones</t>
    </r>
    <r>
      <rPr>
        <b/>
        <vertAlign val="superscript"/>
        <sz val="11"/>
        <rFont val="Arial Narrow"/>
        <family val="2"/>
      </rPr>
      <t xml:space="preserve"> (1)</t>
    </r>
  </si>
  <si>
    <r>
      <rPr>
        <b/>
        <vertAlign val="superscript"/>
        <sz val="10"/>
        <color theme="1"/>
        <rFont val="Arial Narrow"/>
        <family val="2"/>
      </rPr>
      <t xml:space="preserve">(1) </t>
    </r>
    <r>
      <rPr>
        <b/>
        <sz val="10"/>
        <color theme="1"/>
        <rFont val="Arial Narrow"/>
        <family val="2"/>
      </rPr>
      <t>Indica si la política está financiada o desfinanciada. Un resultado negativo indica que las entidades involucradas no cuentan con los recursos suficientes para financiar la política.</t>
    </r>
  </si>
  <si>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</si>
  <si>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</si>
  <si>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</si>
  <si>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</si>
  <si>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</si>
  <si>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Corte No. 1
MM/AA</t>
  </si>
  <si>
    <t xml:space="preserve">1. </t>
  </si>
  <si>
    <t xml:space="preserve">2. </t>
  </si>
  <si>
    <t xml:space="preserve">3. </t>
  </si>
  <si>
    <t>Corte No. 2
MM/AA</t>
  </si>
  <si>
    <t>Corte No. 3
MM/AA</t>
  </si>
  <si>
    <t>Corte No. N
MM/AA</t>
  </si>
  <si>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</si>
  <si>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Oficina Centro de Investigación y Desarrollo en Información Geográfica - CIAF; Dirección de Geoestadística; Subdirección de Descentralización y Fortalecimiento fiscal; 
Dirección de Gobierno Digital</t>
  </si>
  <si>
    <t xml:space="preserve">1.4 Realizar el seguimiento a la implementación de los modelos extendidos de los objetos territoriales fundamentales para la administración del territorio. </t>
  </si>
  <si>
    <t xml:space="preserve">Subdirección de Descentralización y Fortalecimiento Fiscal; Dirección de Geoestadística; Dirección de Gobierno Digital </t>
  </si>
  <si>
    <t>Diana Rocío Galindo; Sandra Moreno; Juan Nicolás Galarza; Oscar Gil; Oswaldo Aharon Porras Vallejo; Felipe Espinosa Camacho; Johana Martinez Cuesta; Estefania Gonzalez; Aura María Cifuentes Gallo</t>
  </si>
  <si>
    <t>Diana Rocío Galindo; Sandra Moreno; Juan Nicolás Galarza; Oscar Gil; Aura María Cifuentes Gallo; Oswaldo Aharon Porras Vallejo; Felipe Espinosa Camacho; Johana Martinez Cuesta; Estefania Gonzalez; Aura María Cifuentes Gallo</t>
  </si>
  <si>
    <t>Dirección de Participación, Transparencia y Servicio al Ciudadano; Dirección de Espacio Urbano y Territorial; Subdirección de Descentralización y Fortalecimiento Fiscal; Superintendencia Delegada para la Protección, Restitución y Formalización de Tierras; Dirección de Ordenamiento Social de la Propiedad; Oficina Investigación y Desarrollo en Información Geográfica -CIAF</t>
  </si>
  <si>
    <t xml:space="preserve">Dirección de Geoestadística; Oficina Investigación y Desarrollo en Información Geográfica -CIAF; Subdirección de Descentralización y Fortalecimiento Fiscal; Dirección de Participación, Transparencia y Servicio al Ciudadano; Dirección de Gobierno Digital </t>
  </si>
  <si>
    <t>Dirección de Geoestadística; Oficina Investigación y Desarrollo en Información Geográfica -CIAF; Subdirección de Descentralización y Fortalecimiento Fiscal; Dirección de Participación, Transparencia y Servicio al Ciudadano; Dirección de Gobierno Digital</t>
  </si>
  <si>
    <t>Porcentaje de avance en el diseño de estrategia de mecanismos colaborativos para ventanilla integrada de consulta y gestión de información del territorio.</t>
  </si>
  <si>
    <t>Sumatoria del porcentaje de avance en el diseño de estrategia de mecanismos colaborativos para ventanilla integrada de consulta y gestión de información del territorio.
Hito 1. Diseño de  estrategia de mecanismos colaborativos e incentivos para la colaboración de actores privados=40%.
Hito 2. Documento que contenga propuesta para la implementación de ventanilla integrada para la consulta y gestión de información sobre la administración del territorio=40%.
Hito 3. Proceso de socialización de propuesta de ventanilla única=20%.</t>
  </si>
  <si>
    <t>Subdirección de Descentralización y Fortalecimiento Fiscal; Oficina de Planeación; Dirección de Espacio Urbano y Territorial; Dirección de Geoestadística; Oficina Investigación y Desarrollo en Información Geográfica -CIAF; Dirección General</t>
  </si>
  <si>
    <t>Departamento Nacional de Planeación; Ministerio de Tecnologías de la Información y las Comunicaciones; Ministerio de Vivienda, Ciudad y Territorio; Departamento Administrativo Nacional de Estadística; Instituto Geográfico Agustín Codazzi</t>
  </si>
  <si>
    <t>Subdirección de Descentralización y Fortalecimiento Fiscal; Oficina de Planeación; Dirección de Espacio Urbano y Territorial; Dirección de Geoestadística; Oficina Investigación y Desarrollo en Información Geográfica -CIAF</t>
  </si>
  <si>
    <t>Documento del modelo de operación actual del SAT.</t>
  </si>
  <si>
    <t>Documento que describa el modelo de operación actual del SAT, que incluya canales de atención, recursos, procesos, aliados, fuentes de financiación y resultados.</t>
  </si>
  <si>
    <t>Sumatoria del porcentaje de avance en el desarrollo de insumos analíticos de medición y evaluación de capacidades territoriales en el uso, análisis y explotación de la información relacionada con la administración del territorio
Hito 1. Versión preliminar instrumento para recolectar información cuantitativa y cualitativa sobre capacidades=30%.
Hito 2. Versión final instrumento para recolectar información cuantitativa y cualitativa sobre capacidades=30%.
Hito 3. Levantar información cuantitativa y cualitativa sobre capacidades=40%.</t>
  </si>
  <si>
    <t>Implementar la estrategia para el fortalecimiento de la gobernanza sobre el sistema de administración del territorio, en los próximos 5 años, en los niveles local, regional y nacional, para facilitar la adecuada toma de decisiones sobre el territorio, en el marco del desarrollo sostenible, y la prestación eficiente de servicios a la ciudadanía en materia de administración del territorio.</t>
  </si>
  <si>
    <t>Objetivo 2: Desarrollar estrategias para la difusión, el uso y el aprovechamiento de la información del territorio, con el fin de que sea utilizada tanto por los tomadores de decisión como por la ciudadanía, y sea un insumo para la optimización progresiva de los servicios al ciudadano relativos al territorio.</t>
  </si>
  <si>
    <t xml:space="preserve">Objetivo 3: Definir estructuras de operación del SAT en los diferentes niveles territoriales para impulsar su funcionamiento sinérgico.	</t>
  </si>
  <si>
    <t>Instituto Geográfico Agustín Codazzi; Departamento Administrativo Nacional de Estadística; Departamento Nacional de Planeación; Ministerio de Tecnologías de la Información y las Comunicaciones; Dirección General Marítima</t>
  </si>
  <si>
    <t>Oficina Centro de Investigación y Desarrollo en Información Geográfica - CIAF; Dirección de Geoestadística; Subdirección de Descentralización y Fortalecimiento fiscal; 
Dirección de Gobierno Digital; Dirección General Marítima</t>
  </si>
  <si>
    <t>Diana Rocío Galindo; Sandra Moreno; Oscar Gil; Aura María Cifuentes Gallo; Johana Martinez Cuesta</t>
  </si>
  <si>
    <t>1.3 Establecer una metodología para la definición de modelos extendidos LADM_COL y la caracterización de los objetos territoriales que constituyen derechos, restricciones y responsabilidades.</t>
  </si>
  <si>
    <t>Oficina Centro de Investigación y Desarrollo en Información Geográfica - CIAF; Dirección de Geoestadística; Subdirección de Descentralización y Fortalecimiento Fiscal; 
Dirección de Gobierno Digital</t>
  </si>
  <si>
    <t xml:space="preserve">Oficina Centro de Investigación y Desarrollo en Información Geográfica - CIAF; Dirección de Geoestadística; Dirección de Espacio Urbano y Territorial; Subdirección de Descentralización y Fortalecimiento Fiscal; Dirección de Ordenamiento Social de la Propiedad; Dirección de Gestión del Ordenamiento Social de la Propiedad; Dirección General Marítima; Oficina de Tecnología e Información; Dirección de Gobierno Digital </t>
  </si>
  <si>
    <t>dianar.galindo@igac.gov.co; slmorenom@dane.gov.co; jgalarza@minvivienda.gov.co; ogil@dnp.gov.co; oporras@minambiente.gov.co;  felipe.espinosa@agenciadetierras.gov.co; jmartinezcu@dimar.mil.co; estefania.gonzalez@anm.gov.co amcifuentes@mintic.gov.co</t>
  </si>
  <si>
    <t>Fernando Segura Restrepo; Juan Nicolás Galarza; Johanna López; Sandra Moreno</t>
  </si>
  <si>
    <t>Departamento Administrativo de la Función Pública; Ministerio de Vivienda, Ciudad y Territorio; Departamento Nacional de Planeación; Departamento Administrativo Nacional de Estadística</t>
  </si>
  <si>
    <t>Dirección de Participación, Transparencia y Servicio al Ciudadano; Dirección de Espacio Urbano y Territorial; Subdirección de Descentralización y Fortalecimiento Fiscal;
Dirección de Geoestadística</t>
  </si>
  <si>
    <t>fsegura@funcionpublica.gov.co; jgalarza@minvivienda.gov.co;  johalopez@dnp.gov.co; slmorenom@dane.gov.co</t>
  </si>
  <si>
    <t>Departamento Administrativo de la Función Pública; Ministerio de Vivienda, Ciudad y Territorio; Departamento Nacional de Planeación; Superintendencia de Notariado y Registro; Agencia Nacional de Tierras; Instituto Geográfico Agustín Codazzi</t>
  </si>
  <si>
    <t>Fernando Segura Restrepo; Juan Nicolás Galarza; Johanna López; Lina Victoria Baron Cabrera; Felipe Espinosa Camacho; Diana Rocío Galindo</t>
  </si>
  <si>
    <t>fsegura@funcionpublica.gov.co; jgalarza@minvivienda.gov.co; johalopez@dnp.gov.co; lina.baron@supernotariado.gov.co; felipe.espinosa@agenciadetierras.gov.co; dianar.galindo@igac.gov.co</t>
  </si>
  <si>
    <t xml:space="preserve">Sandra Moreno; Diana Rocío Galindo; Oscar Gil; Fernando Segura Restrepo; Aura María Cifuentes Gallo </t>
  </si>
  <si>
    <t>slmorenom@dane.gov.co; dianar.galindo@igac.gov.co; ogil@dnp.gov.co; fsegura@funcionpublica.gov.co; amcifuentes@mintic.gov.co</t>
  </si>
  <si>
    <t>srestrepo@dnp.gov.co; oehanggi@minciencias.gov.co;  jgalarza@minvivienda.gov.co; slmorenom@dane.gov.co; dianar.galindo@igac.gov.co; 
felipe.fonseca@upra.gov.co</t>
  </si>
  <si>
    <t>Sebastián Restrepo; Aura María Cifuentes Gallo; Juan Nicolás Galarza; Sandra Moreno; Diana Rocío Galindo</t>
  </si>
  <si>
    <t>srestrepo@dnp.gov.co; amcifuentes@mintic.gov.co; jgalarza@minvivienda.gov.co; slmorenom@dane.gov.co; dianar.galindo@igac.gov.co</t>
  </si>
  <si>
    <t>Ministerio de Vivienda, Ciudad y Territorio; Departamento Nacional de Planeación; Departamento Administrativo de la Función Pública; Departamento Administrativo Nacional de Estadística; Dirección General Marítima</t>
  </si>
  <si>
    <t>Dirección de Espacio Urbano y Territorial; Subdirección de Ordenamiento Territorial; Dirección de Desarrollo Organizacional; Dirección de Geoestadística; Dirección General Marítima</t>
  </si>
  <si>
    <t>Juan Nicolás Galarza; Esteban Paez; Hugo Pérez Ballesteros; Sandra Moreno; Johana Martinez Cuesta</t>
  </si>
  <si>
    <t>jgalarza@minvivienda.gov.co; epaez@dnp.gov.co; hperez@funcionpublica.gov.co; slmorenom@dane.gov.co
jmartinezcu@dimar.mil.co</t>
  </si>
  <si>
    <t>Departamento Administrativo de la Función Pública; Ministerio de Vivienda, Ciudad y Territorio; Departamento Nacional de Planeación; Departamento Administrativo Nacional de Estadística; Dirección General Marítima</t>
  </si>
  <si>
    <t>Dirección de Desarrollo Organizacional; Dirección de Espacio Urbano y Territorial; Subdirección de Ordenamiento Territorial; Dirección de Geoestadística; Dirección General Marítima</t>
  </si>
  <si>
    <t>Hugo Pérez Ballesteros; Juan Nicolás Galarza; Esteban Paez; Sandra Moreno
Johana Martinez Cuesta</t>
  </si>
  <si>
    <t>jgalarza@minvivienda.gov.co; hperez@funcionpublica.gov.co; epaez@dnp.gov.co;  slmorenom@dane.gov.co
jmartinezcu@dimar.mil.co</t>
  </si>
  <si>
    <t xml:space="preserve">Ministerio de Vivienda, Ciudad y Territorio; Departamento Nacional de Planeación; Departamento Administrativo de la Función Pública; Departamento Administrativo Nacional de Estadística; Dirección General Marítima; Unidad de Planificación Rural Agropecuaria </t>
  </si>
  <si>
    <t>Juan Nicolás Galarza; Esteban Paez; Hugo Pérez Ballesteros; Sandra Moreno; Johana Martinez Cuesta; Felipe Fonseca Fino</t>
  </si>
  <si>
    <t>jgalarza@minvivienda.gov.co; epaez@dnp.gov.co; hperez@funcionpublica.gov.co; slmorenom@dane.gov.co; jmartinezcu@dimar.mil.co; felipe.fonseca@upra.gov.co</t>
  </si>
  <si>
    <t>jgalarza@minvivienda.gov.co; epaez@dnp.gov.co; hperez@funcionpublica.gov.co; slmorenom@dane.gov.co; jmartinezcu@dimar.mil.co</t>
  </si>
  <si>
    <t>hperez@funcionpublica.gov.co; jgalarza@minvivienda.gov.co; epaez@dnp.gov.co; slmorenom@dane.gov.co; jmartinezcu@dimar.mil.co</t>
  </si>
  <si>
    <t>Dirección de Espacio Urbano y Territorial; Subdirección de Ordenamiento Territorial; Dirección de Desarrollo Organizacional; Dirección de Geoestadística;
Dirección General Marítima; Dirección General</t>
  </si>
  <si>
    <t>Departamento Nacional de Planeación; Ministerio de Vivienda, Ciudad y Territorio; Departamento Administrativo Nacional de Estadística; Departamento Administrativo de la Función Pública; Ministerio de Tecnologías de la Información y las Comunicaciones</t>
  </si>
  <si>
    <t>dianar.galindo@igac.gov.co; slmorenom@dane.gov.co; ogil@dnp.gov.co; amcifuentes@mintic.gov.co; jmartinezcu@dimar.mil.co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</si>
</sst>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 #,##0;\-&quot;$&quot;\ #,##0"/>
    <numFmt numFmtId="41" formatCode="_-* #,##0_-;\-* #,##0_-;_-* &quot;-&quot;_-;_-@_-"/>
    <numFmt numFmtId="43" formatCode="_-* #,##0.00_-;\-* #,##0.00_-;_-* &quot;-&quot;??_-;_-@_-"/>
    <numFmt numFmtId="164" formatCode="0.0%"/>
    <numFmt numFmtId="165" formatCode="_ * #,##0_ ;_ * \-#,##0_ ;_ * &quot;-&quot;??_ ;_ @_ "/>
    <numFmt numFmtId="166" formatCode="_-* #,##0_-;\-* #,##0_-;_-* &quot;-&quot;??_-;_-@_-"/>
    <numFmt numFmtId="167" formatCode="dd\-mmm\-yy"/>
    <numFmt numFmtId="168" formatCode="&quot;$ &quot;#,##0;&quot;-$ &quot;#,##0"/>
    <numFmt numFmtId="169" formatCode="_ * #,##0_ ;_ * \-#,##0_ ;_ * \-??_ ;_ @_ "/>
    <numFmt numFmtId="170" formatCode="_-* #,##0_-;\-* #,##0_-;_-* \-_-;_-@_-"/>
    <numFmt numFmtId="171" formatCode="0.000%"/>
  </numFmts>
  <fonts count="23" x14ac:knownFonts="1">
    <font>
      <sz val="11"/>
      <color theme="1"/>
      <name val="Calibri"/>
      <family val="2"/>
      <scheme val="minor"/>
    </font>
    <font>
      <sz val="11"/>
      <color theme="1"/>
      <name val="Calibri"/>
      <family val="2"/>
      <scheme val="minor"/>
    </font>
    <font>
      <b/>
      <sz val="10"/>
      <name val="Arial Narrow"/>
      <family val="2"/>
    </font>
    <font>
      <sz val="10"/>
      <name val="Arial"/>
      <family val="2"/>
    </font>
    <font>
      <sz val="10"/>
      <name val="Arial"/>
      <family val="2"/>
    </font>
    <font>
      <u/>
      <sz val="10"/>
      <color indexed="12"/>
      <name val="Arial"/>
      <family val="2"/>
    </font>
    <font>
      <sz val="10"/>
      <color theme="1"/>
      <name val="Arial Narrow"/>
      <family val="2"/>
    </font>
    <font>
      <sz val="10"/>
      <color theme="1"/>
      <name val="Arial Narrow"/>
      <family val="2"/>
      <charset val="1"/>
    </font>
    <font>
      <sz val="12"/>
      <color theme="1"/>
      <name val="Arial Narrow"/>
      <family val="2"/>
    </font>
    <font>
      <b/>
      <sz val="10"/>
      <color theme="1"/>
      <name val="Arial Narrow"/>
      <family val="2"/>
    </font>
    <font>
      <b/>
      <sz val="10"/>
      <color theme="1"/>
      <name val="Arial Narrow"/>
      <family val="2"/>
      <charset val="1"/>
    </font>
    <font>
      <b/>
      <sz val="18"/>
      <color theme="1"/>
      <name val="Arial Narrow"/>
      <family val="2"/>
    </font>
    <font>
      <b/>
      <sz val="11"/>
      <color theme="1"/>
      <name val="Arial Narrow"/>
      <family val="2"/>
    </font>
    <font>
      <sz val="11"/>
      <color theme="1"/>
      <name val="Arial Narrow"/>
      <family val="2"/>
    </font>
    <font>
      <b/>
      <vertAlign val="superscript"/>
      <sz val="10"/>
      <color theme="1"/>
      <name val="Arial Narrow"/>
      <family val="2"/>
    </font>
    <font>
      <sz val="12"/>
      <name val="Arial Narrow"/>
      <family val="2"/>
    </font>
    <font>
      <b/>
      <sz val="11"/>
      <name val="Arial Narrow"/>
      <family val="2"/>
    </font>
    <font>
      <b/>
      <vertAlign val="superscript"/>
      <sz val="11"/>
      <name val="Arial Narrow"/>
      <family val="2"/>
    </font>
    <font>
      <sz val="10"/>
      <name val="Arial Narrow"/>
      <family val="2"/>
    </font>
    <font>
      <b/>
      <sz val="12"/>
      <color theme="0"/>
      <name val="Arial Narrow"/>
      <family val="2"/>
    </font>
    <font>
      <sz val="8"/>
      <name val="Calibri"/>
      <family val="2"/>
      <scheme val="minor"/>
    </font>
    <font>
      <u/>
      <sz val="10"/>
      <color theme="1"/>
      <name val="Arial Narrow"/>
      <family val="2"/>
    </font>
    <font>
      <u/>
      <sz val="10"/>
      <name val="Arial Narrow"/>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bottom style="thin">
        <color auto="1"/>
      </bottom>
      <diagonal/>
    </border>
    <border>
      <left style="thin">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thin">
        <color auto="1"/>
      </top>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s>
  <cellStyleXfs count="10">
    <xf numFmtId="0" fontId="0" fillId="0" borderId="0"/>
    <xf numFmtId="41" fontId="1"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0" fontId="4" fillId="0" borderId="0"/>
    <xf numFmtId="170" fontId="3" fillId="0" borderId="0" applyBorder="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8" fillId="2" borderId="0" xfId="0" applyFont="1" applyFill="1" applyAlignment="1">
      <alignment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12" fillId="4" borderId="5" xfId="0" applyFont="1" applyFill="1" applyBorder="1" applyAlignment="1">
      <alignment horizontal="centerContinuous" vertical="center"/>
    </xf>
    <xf numFmtId="0" fontId="12" fillId="4" borderId="5" xfId="0" applyFont="1" applyFill="1" applyBorder="1" applyAlignment="1" applyProtection="1">
      <alignment horizontal="centerContinuous" vertical="center" wrapText="1"/>
      <protection locked="0"/>
    </xf>
    <xf numFmtId="0" fontId="12" fillId="4" borderId="5" xfId="0" applyFont="1" applyFill="1" applyBorder="1" applyAlignment="1" applyProtection="1">
      <alignment horizontal="centerContinuous" vertical="center"/>
      <protection locked="0"/>
    </xf>
    <xf numFmtId="0" fontId="9" fillId="4" borderId="7" xfId="0" applyFont="1" applyFill="1" applyBorder="1" applyAlignment="1">
      <alignment horizontal="centerContinuous" vertical="center"/>
    </xf>
    <xf numFmtId="0" fontId="9" fillId="4" borderId="7" xfId="0" applyFont="1" applyFill="1" applyBorder="1" applyAlignment="1" applyProtection="1">
      <alignment horizontal="centerContinuous" vertical="center"/>
      <protection locked="0"/>
    </xf>
    <xf numFmtId="0" fontId="15" fillId="2" borderId="0" xfId="0" applyFont="1" applyFill="1" applyAlignment="1">
      <alignment vertical="center"/>
    </xf>
    <xf numFmtId="0" fontId="0" fillId="2" borderId="0" xfId="0" applyFont="1" applyFill="1"/>
    <xf numFmtId="0" fontId="12" fillId="2" borderId="16" xfId="0" applyFont="1" applyFill="1" applyBorder="1" applyAlignment="1">
      <alignment vertical="center"/>
    </xf>
    <xf numFmtId="0" fontId="12" fillId="2" borderId="11" xfId="0" applyFont="1" applyFill="1" applyBorder="1" applyAlignment="1">
      <alignment vertical="center"/>
    </xf>
    <xf numFmtId="0" fontId="13" fillId="2" borderId="8" xfId="0" applyFont="1" applyFill="1" applyBorder="1" applyAlignment="1" applyProtection="1">
      <alignment vertical="center"/>
      <protection locked="0"/>
    </xf>
    <xf numFmtId="0" fontId="12" fillId="2" borderId="24" xfId="0" applyFont="1" applyFill="1" applyBorder="1" applyAlignment="1">
      <alignment vertical="center"/>
    </xf>
    <xf numFmtId="0" fontId="12" fillId="2" borderId="13" xfId="0" applyFont="1" applyFill="1" applyBorder="1" applyAlignment="1">
      <alignment vertical="center"/>
    </xf>
    <xf numFmtId="1" fontId="13" fillId="2" borderId="13" xfId="0" applyNumberFormat="1" applyFont="1" applyFill="1" applyBorder="1" applyAlignment="1" applyProtection="1">
      <alignment vertical="center"/>
      <protection locked="0"/>
    </xf>
    <xf numFmtId="0" fontId="12" fillId="2" borderId="12" xfId="0" applyFont="1" applyFill="1" applyBorder="1" applyAlignment="1">
      <alignment vertical="center"/>
    </xf>
    <xf numFmtId="14" fontId="13" fillId="2" borderId="13" xfId="0" applyNumberFormat="1"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2" fillId="2" borderId="13" xfId="0" applyFont="1" applyFill="1" applyBorder="1" applyAlignment="1">
      <alignment vertical="center" wrapText="1"/>
    </xf>
    <xf numFmtId="0" fontId="12" fillId="2" borderId="25" xfId="0" applyFont="1" applyFill="1" applyBorder="1" applyAlignment="1">
      <alignment vertical="center"/>
    </xf>
    <xf numFmtId="0" fontId="12" fillId="2" borderId="26" xfId="0" applyFont="1" applyFill="1" applyBorder="1" applyAlignment="1">
      <alignment vertical="center"/>
    </xf>
    <xf numFmtId="1" fontId="13" fillId="2" borderId="26" xfId="0" applyNumberFormat="1" applyFont="1" applyFill="1" applyBorder="1" applyAlignment="1" applyProtection="1">
      <alignment vertical="center"/>
      <protection locked="0"/>
    </xf>
    <xf numFmtId="0" fontId="7" fillId="2" borderId="7" xfId="0" applyFont="1" applyFill="1" applyBorder="1" applyAlignment="1" applyProtection="1">
      <alignment vertical="center" wrapText="1"/>
      <protection locked="0"/>
    </xf>
    <xf numFmtId="0" fontId="7" fillId="2" borderId="7" xfId="6" applyNumberFormat="1" applyFont="1" applyFill="1" applyBorder="1" applyAlignment="1" applyProtection="1">
      <alignment horizontal="center" vertical="center" wrapText="1"/>
      <protection locked="0"/>
    </xf>
    <xf numFmtId="3" fontId="7" fillId="2" borderId="7" xfId="6" applyNumberFormat="1" applyFont="1" applyFill="1" applyBorder="1" applyAlignment="1" applyProtection="1">
      <alignment horizontal="center" vertical="center" wrapText="1"/>
      <protection locked="0"/>
    </xf>
    <xf numFmtId="1" fontId="7" fillId="2" borderId="7" xfId="6" applyNumberFormat="1" applyFont="1" applyFill="1" applyBorder="1" applyAlignment="1" applyProtection="1">
      <alignment horizontal="center" vertical="center" wrapText="1"/>
      <protection locked="0"/>
    </xf>
    <xf numFmtId="5" fontId="6" fillId="2" borderId="7" xfId="6" applyNumberFormat="1" applyFont="1" applyFill="1" applyBorder="1" applyAlignment="1" applyProtection="1">
      <alignment horizontal="center" vertical="center" wrapText="1"/>
      <protection locked="0"/>
    </xf>
    <xf numFmtId="5" fontId="6" fillId="2" borderId="7" xfId="6" applyNumberFormat="1" applyFont="1" applyFill="1" applyBorder="1" applyAlignment="1" applyProtection="1">
      <alignment vertical="center" wrapText="1"/>
      <protection locked="0"/>
    </xf>
    <xf numFmtId="168" fontId="7" fillId="2" borderId="7" xfId="6" applyNumberFormat="1" applyFont="1" applyFill="1" applyBorder="1" applyAlignment="1" applyProtection="1">
      <alignment horizontal="center" vertical="center" wrapText="1"/>
      <protection locked="0"/>
    </xf>
    <xf numFmtId="3" fontId="6" fillId="2" borderId="7" xfId="6" applyNumberFormat="1" applyFont="1" applyFill="1" applyBorder="1" applyAlignment="1" applyProtection="1">
      <alignment horizontal="center" vertical="center" wrapText="1"/>
      <protection locked="0"/>
    </xf>
    <xf numFmtId="3" fontId="7" fillId="2" borderId="12" xfId="6" applyNumberFormat="1" applyFont="1" applyFill="1" applyBorder="1" applyAlignment="1" applyProtection="1">
      <alignment horizontal="center" vertical="center" wrapText="1"/>
      <protection locked="0"/>
    </xf>
    <xf numFmtId="168" fontId="7" fillId="2" borderId="7" xfId="6" applyNumberFormat="1" applyFont="1" applyFill="1" applyBorder="1" applyAlignment="1" applyProtection="1">
      <alignment vertical="center" wrapText="1"/>
      <protection locked="0"/>
    </xf>
    <xf numFmtId="5" fontId="6" fillId="2" borderId="13" xfId="6" applyNumberFormat="1" applyFont="1" applyFill="1" applyBorder="1" applyAlignment="1" applyProtection="1">
      <alignment vertical="center" wrapText="1"/>
      <protection locked="0"/>
    </xf>
    <xf numFmtId="165" fontId="9" fillId="2" borderId="14" xfId="6" applyNumberFormat="1" applyFont="1" applyFill="1" applyBorder="1" applyAlignment="1" applyProtection="1">
      <alignment vertical="center" wrapText="1"/>
      <protection locked="0"/>
    </xf>
    <xf numFmtId="41" fontId="6" fillId="2" borderId="7" xfId="1" applyFont="1" applyFill="1" applyBorder="1" applyAlignment="1" applyProtection="1">
      <alignment horizontal="center" vertical="center" wrapText="1"/>
      <protection locked="0"/>
    </xf>
    <xf numFmtId="9" fontId="6" fillId="2" borderId="7" xfId="8" applyFont="1" applyFill="1" applyBorder="1" applyAlignment="1" applyProtection="1">
      <alignment horizontal="center" vertical="center" wrapText="1"/>
      <protection locked="0"/>
    </xf>
    <xf numFmtId="164" fontId="6" fillId="2" borderId="11" xfId="8" applyNumberFormat="1" applyFont="1" applyFill="1" applyBorder="1" applyAlignment="1" applyProtection="1">
      <alignment vertical="center" wrapText="1"/>
      <protection locked="0"/>
    </xf>
    <xf numFmtId="9" fontId="7" fillId="2" borderId="7" xfId="6" applyNumberFormat="1" applyFont="1" applyFill="1" applyBorder="1" applyAlignment="1" applyProtection="1">
      <alignment horizontal="center" vertical="center" wrapText="1"/>
      <protection locked="0"/>
    </xf>
    <xf numFmtId="4" fontId="7" fillId="2" borderId="7" xfId="6"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3" fontId="6" fillId="2" borderId="12" xfId="6" applyNumberFormat="1" applyFont="1" applyFill="1" applyBorder="1" applyAlignment="1" applyProtection="1">
      <alignment horizontal="center" vertical="center" wrapText="1"/>
      <protection locked="0"/>
    </xf>
    <xf numFmtId="169" fontId="10" fillId="2" borderId="14" xfId="6" applyNumberFormat="1" applyFont="1" applyFill="1" applyBorder="1" applyAlignment="1" applyProtection="1">
      <alignment vertical="center" wrapText="1"/>
      <protection locked="0"/>
    </xf>
    <xf numFmtId="170" fontId="7" fillId="2" borderId="7" xfId="5" applyFont="1" applyFill="1" applyBorder="1" applyAlignment="1" applyProtection="1">
      <alignment horizontal="center" vertical="center" wrapText="1"/>
      <protection locked="0"/>
    </xf>
    <xf numFmtId="9" fontId="7" fillId="2" borderId="7" xfId="8" applyFont="1" applyFill="1" applyBorder="1" applyAlignment="1" applyProtection="1">
      <alignment horizontal="center" vertical="center" wrapText="1"/>
      <protection locked="0"/>
    </xf>
    <xf numFmtId="164" fontId="7" fillId="2" borderId="11" xfId="8" applyNumberFormat="1"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15" fontId="6" fillId="2" borderId="7" xfId="0" applyNumberFormat="1" applyFont="1" applyFill="1" applyBorder="1" applyAlignment="1" applyProtection="1">
      <alignment vertical="center" wrapText="1"/>
      <protection locked="0"/>
    </xf>
    <xf numFmtId="1" fontId="6" fillId="2" borderId="7" xfId="6" applyNumberFormat="1" applyFont="1" applyFill="1" applyBorder="1" applyAlignment="1" applyProtection="1">
      <alignment horizontal="center" vertical="center" wrapText="1"/>
      <protection locked="0"/>
    </xf>
    <xf numFmtId="167" fontId="6" fillId="2" borderId="7" xfId="0" applyNumberFormat="1" applyFont="1" applyFill="1" applyBorder="1" applyAlignment="1" applyProtection="1">
      <alignment vertical="center" wrapText="1"/>
      <protection locked="0"/>
    </xf>
    <xf numFmtId="1" fontId="7" fillId="2" borderId="7" xfId="8" applyNumberFormat="1" applyFont="1" applyFill="1" applyBorder="1" applyAlignment="1" applyProtection="1">
      <alignment horizontal="center" vertical="center" wrapText="1"/>
      <protection locked="0"/>
    </xf>
    <xf numFmtId="9" fontId="6" fillId="2" borderId="7" xfId="6" applyNumberFormat="1" applyFont="1" applyFill="1" applyBorder="1" applyAlignment="1" applyProtection="1">
      <alignment horizontal="center" vertical="center" wrapText="1"/>
      <protection locked="0"/>
    </xf>
    <xf numFmtId="164" fontId="6" fillId="2" borderId="17" xfId="8" applyNumberFormat="1" applyFont="1" applyFill="1" applyBorder="1" applyAlignment="1" applyProtection="1">
      <alignment horizontal="center" vertical="center" wrapText="1"/>
      <protection locked="0"/>
    </xf>
    <xf numFmtId="1" fontId="6" fillId="2" borderId="7" xfId="8" applyNumberFormat="1" applyFont="1" applyFill="1" applyBorder="1" applyAlignment="1" applyProtection="1">
      <alignment horizontal="center" vertical="center" wrapText="1"/>
      <protection locked="0"/>
    </xf>
    <xf numFmtId="164" fontId="6" fillId="2" borderId="11" xfId="8" applyNumberFormat="1" applyFont="1" applyFill="1" applyBorder="1" applyAlignment="1" applyProtection="1">
      <alignment horizontal="center" vertical="center" wrapText="1"/>
      <protection locked="0"/>
    </xf>
    <xf numFmtId="2" fontId="6" fillId="2" borderId="7" xfId="6" applyNumberFormat="1" applyFont="1" applyFill="1" applyBorder="1" applyAlignment="1" applyProtection="1">
      <alignment horizontal="center" vertical="center" wrapText="1"/>
      <protection locked="0"/>
    </xf>
    <xf numFmtId="5" fontId="6" fillId="2" borderId="12" xfId="6" applyNumberFormat="1" applyFont="1" applyFill="1" applyBorder="1" applyAlignment="1" applyProtection="1">
      <alignment vertical="center" wrapText="1"/>
      <protection locked="0"/>
    </xf>
    <xf numFmtId="166" fontId="6" fillId="2" borderId="7" xfId="6" applyNumberFormat="1" applyFont="1" applyFill="1" applyBorder="1" applyAlignment="1" applyProtection="1">
      <alignment horizontal="center" vertical="center" wrapText="1"/>
      <protection locked="0"/>
    </xf>
    <xf numFmtId="2" fontId="6" fillId="2" borderId="14" xfId="6" applyNumberFormat="1" applyFont="1" applyFill="1" applyBorder="1" applyAlignment="1" applyProtection="1">
      <alignment horizontal="center" vertical="center" wrapText="1"/>
      <protection locked="0"/>
    </xf>
    <xf numFmtId="9" fontId="6" fillId="2" borderId="17" xfId="6" applyNumberFormat="1" applyFont="1" applyFill="1" applyBorder="1" applyAlignment="1" applyProtection="1">
      <alignment horizontal="center" vertical="center" wrapText="1"/>
      <protection locked="0"/>
    </xf>
    <xf numFmtId="0" fontId="15" fillId="2" borderId="24" xfId="0" applyFont="1" applyFill="1" applyBorder="1" applyAlignment="1">
      <alignment vertical="center"/>
    </xf>
    <xf numFmtId="0" fontId="16" fillId="2" borderId="22" xfId="0" applyFont="1" applyFill="1" applyBorder="1" applyAlignment="1">
      <alignment vertical="center"/>
    </xf>
    <xf numFmtId="0" fontId="16" fillId="2" borderId="12" xfId="0" applyFont="1" applyFill="1" applyBorder="1" applyAlignment="1">
      <alignment vertical="center"/>
    </xf>
    <xf numFmtId="0" fontId="15" fillId="2" borderId="13" xfId="0" applyFont="1" applyFill="1" applyBorder="1" applyAlignment="1">
      <alignment vertical="center"/>
    </xf>
    <xf numFmtId="0" fontId="16" fillId="2" borderId="13" xfId="0" applyFont="1" applyFill="1" applyBorder="1" applyAlignment="1">
      <alignment vertical="center"/>
    </xf>
    <xf numFmtId="9" fontId="6" fillId="2" borderId="13" xfId="6" applyNumberFormat="1" applyFont="1" applyFill="1" applyBorder="1" applyAlignment="1" applyProtection="1">
      <alignment horizontal="center" vertical="center" wrapText="1"/>
      <protection locked="0"/>
    </xf>
    <xf numFmtId="9" fontId="6" fillId="2" borderId="14" xfId="6" applyNumberFormat="1" applyFont="1" applyFill="1" applyBorder="1" applyAlignment="1" applyProtection="1">
      <alignment horizontal="center" vertical="center" wrapText="1"/>
      <protection locked="0"/>
    </xf>
    <xf numFmtId="165" fontId="9" fillId="2" borderId="10" xfId="6" applyNumberFormat="1" applyFont="1" applyFill="1" applyBorder="1" applyAlignment="1" applyProtection="1">
      <alignment vertical="center" wrapText="1"/>
      <protection locked="0"/>
    </xf>
    <xf numFmtId="0" fontId="16" fillId="2" borderId="24" xfId="0" applyFont="1" applyFill="1" applyBorder="1" applyAlignment="1">
      <alignment vertical="center"/>
    </xf>
    <xf numFmtId="1" fontId="18" fillId="2" borderId="7" xfId="8" applyNumberFormat="1" applyFont="1" applyFill="1" applyBorder="1" applyAlignment="1" applyProtection="1">
      <alignment horizontal="center" vertical="center" wrapText="1"/>
      <protection locked="0"/>
    </xf>
    <xf numFmtId="164" fontId="18" fillId="2" borderId="7" xfId="8" applyNumberFormat="1" applyFont="1" applyFill="1" applyBorder="1" applyAlignment="1" applyProtection="1">
      <alignment horizontal="center" vertical="center" wrapText="1"/>
      <protection locked="0"/>
    </xf>
    <xf numFmtId="9" fontId="18" fillId="2" borderId="7" xfId="8" applyFont="1" applyFill="1" applyBorder="1" applyAlignment="1" applyProtection="1">
      <alignment horizontal="center" vertical="center" wrapText="1"/>
      <protection locked="0"/>
    </xf>
    <xf numFmtId="0" fontId="9" fillId="2" borderId="25" xfId="0" applyFont="1" applyFill="1" applyBorder="1" applyAlignment="1" applyProtection="1">
      <alignment vertical="center"/>
      <protection locked="0"/>
    </xf>
    <xf numFmtId="0" fontId="19" fillId="3" borderId="1" xfId="0" applyFont="1" applyFill="1" applyBorder="1" applyAlignment="1">
      <alignment vertical="center" wrapText="1"/>
    </xf>
    <xf numFmtId="0" fontId="19" fillId="3" borderId="2" xfId="0" applyFont="1" applyFill="1" applyBorder="1" applyAlignment="1">
      <alignment vertical="center" wrapText="1"/>
    </xf>
    <xf numFmtId="0" fontId="19" fillId="3" borderId="2" xfId="0" applyFont="1" applyFill="1" applyBorder="1" applyAlignment="1">
      <alignment vertical="center"/>
    </xf>
    <xf numFmtId="0" fontId="19" fillId="3" borderId="2" xfId="0" applyFont="1" applyFill="1" applyBorder="1" applyAlignment="1">
      <alignment horizontal="center" vertical="center" wrapText="1"/>
    </xf>
    <xf numFmtId="0" fontId="19" fillId="3" borderId="3" xfId="0" applyFont="1" applyFill="1" applyBorder="1" applyAlignment="1">
      <alignment vertical="center" wrapText="1"/>
    </xf>
    <xf numFmtId="0" fontId="19" fillId="3" borderId="1" xfId="0" applyFont="1" applyFill="1" applyBorder="1" applyAlignment="1">
      <alignment vertical="center"/>
    </xf>
    <xf numFmtId="0" fontId="19" fillId="3" borderId="35" xfId="0" applyFont="1" applyFill="1" applyBorder="1" applyAlignment="1">
      <alignment horizontal="left" vertical="center"/>
    </xf>
    <xf numFmtId="0" fontId="19" fillId="3" borderId="3" xfId="0" applyFont="1" applyFill="1" applyBorder="1" applyAlignment="1">
      <alignment horizontal="center" vertical="center"/>
    </xf>
    <xf numFmtId="0" fontId="18" fillId="2" borderId="36" xfId="0" applyFont="1" applyFill="1" applyBorder="1" applyAlignment="1" applyProtection="1">
      <alignment horizontal="left" vertical="top" wrapText="1"/>
      <protection locked="0"/>
    </xf>
    <xf numFmtId="0" fontId="18" fillId="2" borderId="0" xfId="0" applyFont="1" applyFill="1" applyAlignment="1" applyProtection="1">
      <alignment horizontal="left" vertical="top" wrapText="1"/>
      <protection locked="0"/>
    </xf>
    <xf numFmtId="0" fontId="18" fillId="2" borderId="38" xfId="0" applyFont="1" applyFill="1" applyBorder="1" applyAlignment="1" applyProtection="1">
      <alignment horizontal="left" vertical="top" wrapText="1"/>
      <protection locked="0"/>
    </xf>
    <xf numFmtId="0" fontId="18" fillId="2" borderId="40" xfId="0" applyFont="1" applyFill="1" applyBorder="1" applyAlignment="1" applyProtection="1">
      <alignment horizontal="left" vertical="top" wrapText="1"/>
      <protection locked="0"/>
    </xf>
    <xf numFmtId="0" fontId="18" fillId="2" borderId="47" xfId="0" applyFont="1" applyFill="1" applyBorder="1" applyAlignment="1" applyProtection="1">
      <alignment horizontal="left" vertical="top" wrapText="1"/>
      <protection locked="0"/>
    </xf>
    <xf numFmtId="9" fontId="15" fillId="2" borderId="0" xfId="0" applyNumberFormat="1" applyFont="1" applyFill="1" applyAlignment="1">
      <alignment vertical="center"/>
    </xf>
    <xf numFmtId="3" fontId="15" fillId="2" borderId="0" xfId="0" applyNumberFormat="1" applyFont="1" applyFill="1" applyAlignment="1">
      <alignment vertical="center"/>
    </xf>
    <xf numFmtId="0" fontId="13" fillId="2" borderId="23" xfId="0" applyFont="1" applyFill="1" applyBorder="1" applyAlignment="1">
      <alignment vertical="center"/>
    </xf>
    <xf numFmtId="0" fontId="13" fillId="2" borderId="13" xfId="0" applyFont="1" applyFill="1" applyBorder="1" applyAlignment="1">
      <alignment vertical="center"/>
    </xf>
    <xf numFmtId="0" fontId="13" fillId="2" borderId="26" xfId="0" applyFont="1" applyFill="1" applyBorder="1" applyAlignment="1">
      <alignment vertical="center"/>
    </xf>
    <xf numFmtId="0" fontId="6" fillId="2" borderId="10" xfId="6" applyNumberFormat="1" applyFont="1" applyFill="1" applyBorder="1" applyAlignment="1" applyProtection="1">
      <alignment vertical="center" wrapText="1"/>
      <protection locked="0"/>
    </xf>
    <xf numFmtId="14" fontId="7" fillId="2" borderId="7" xfId="0" applyNumberFormat="1" applyFont="1" applyFill="1" applyBorder="1" applyAlignment="1" applyProtection="1">
      <alignment vertical="center" wrapText="1"/>
      <protection locked="0"/>
    </xf>
    <xf numFmtId="167" fontId="7" fillId="2" borderId="7" xfId="0"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11" fillId="3" borderId="2" xfId="0" applyFont="1" applyFill="1" applyBorder="1" applyAlignment="1">
      <alignment horizontal="center" vertical="center"/>
    </xf>
    <xf numFmtId="0" fontId="13" fillId="2" borderId="8" xfId="0" applyFont="1" applyFill="1" applyBorder="1" applyAlignment="1" applyProtection="1">
      <alignment horizontal="center" vertical="center"/>
      <protection locked="0"/>
    </xf>
    <xf numFmtId="1" fontId="13" fillId="2" borderId="26" xfId="0" applyNumberFormat="1" applyFont="1" applyFill="1" applyBorder="1" applyAlignment="1" applyProtection="1">
      <alignment horizontal="center" vertical="center"/>
      <protection locked="0"/>
    </xf>
    <xf numFmtId="4" fontId="2" fillId="2" borderId="7"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top" wrapText="1"/>
      <protection locked="0"/>
    </xf>
    <xf numFmtId="0" fontId="18" fillId="2" borderId="0" xfId="0" applyFont="1" applyFill="1" applyAlignment="1" applyProtection="1">
      <alignment horizontal="center" vertical="top" wrapText="1"/>
      <protection locked="0"/>
    </xf>
    <xf numFmtId="0" fontId="18" fillId="2" borderId="38" xfId="0" applyFont="1" applyFill="1" applyBorder="1" applyAlignment="1" applyProtection="1">
      <alignment horizontal="center" vertical="top" wrapText="1"/>
      <protection locked="0"/>
    </xf>
    <xf numFmtId="0" fontId="18" fillId="2" borderId="40" xfId="0" applyFont="1" applyFill="1" applyBorder="1" applyAlignment="1" applyProtection="1">
      <alignment horizontal="center" vertical="top" wrapText="1"/>
      <protection locked="0"/>
    </xf>
    <xf numFmtId="0" fontId="18" fillId="2" borderId="47" xfId="0" applyFont="1" applyFill="1" applyBorder="1" applyAlignment="1" applyProtection="1">
      <alignment horizontal="center" vertical="top" wrapText="1"/>
      <protection locked="0"/>
    </xf>
    <xf numFmtId="0" fontId="15" fillId="2" borderId="0" xfId="0" applyFont="1" applyFill="1" applyAlignment="1">
      <alignment horizontal="center" vertical="center"/>
    </xf>
    <xf numFmtId="10" fontId="7" fillId="2" borderId="7" xfId="8" applyNumberFormat="1" applyFont="1" applyFill="1" applyBorder="1" applyAlignment="1" applyProtection="1">
      <alignment horizontal="center" vertical="center" wrapText="1"/>
      <protection locked="0"/>
    </xf>
    <xf numFmtId="0" fontId="21" fillId="2" borderId="7" xfId="2" applyFont="1" applyFill="1" applyBorder="1" applyAlignment="1" applyProtection="1">
      <alignment vertical="center" wrapText="1"/>
      <protection locked="0"/>
    </xf>
    <xf numFmtId="14" fontId="7" fillId="2" borderId="7" xfId="0" applyNumberFormat="1" applyFont="1" applyFill="1" applyBorder="1" applyAlignment="1" applyProtection="1">
      <alignment horizontal="center" vertical="center" wrapText="1"/>
      <protection locked="0"/>
    </xf>
    <xf numFmtId="0" fontId="21" fillId="2" borderId="7" xfId="2" applyFont="1" applyFill="1" applyBorder="1" applyAlignment="1" applyProtection="1">
      <alignment horizontal="left" vertical="center" wrapText="1"/>
      <protection locked="0"/>
    </xf>
    <xf numFmtId="49" fontId="6" fillId="2" borderId="7" xfId="0" applyNumberFormat="1" applyFont="1" applyFill="1" applyBorder="1" applyAlignment="1" applyProtection="1">
      <alignment horizontal="center" vertical="center" wrapText="1"/>
      <protection locked="0"/>
    </xf>
    <xf numFmtId="15" fontId="6" fillId="2" borderId="7" xfId="0" applyNumberFormat="1" applyFont="1" applyFill="1" applyBorder="1" applyAlignment="1" applyProtection="1">
      <alignment horizontal="center" vertical="center" wrapText="1"/>
      <protection locked="0"/>
    </xf>
    <xf numFmtId="167" fontId="6" fillId="2" borderId="7" xfId="0" applyNumberFormat="1" applyFont="1" applyFill="1" applyBorder="1" applyAlignment="1" applyProtection="1">
      <alignment horizontal="center" vertical="center" wrapText="1"/>
      <protection locked="0"/>
    </xf>
    <xf numFmtId="0" fontId="6" fillId="2" borderId="7" xfId="6"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vertical="center" wrapText="1"/>
      <protection locked="0"/>
    </xf>
    <xf numFmtId="15" fontId="6" fillId="2" borderId="7" xfId="0" applyNumberFormat="1" applyFont="1" applyFill="1" applyBorder="1" applyAlignment="1" applyProtection="1">
      <alignment horizontal="left" vertical="center" wrapText="1"/>
      <protection locked="0"/>
    </xf>
    <xf numFmtId="0" fontId="6" fillId="2" borderId="14" xfId="6" applyNumberFormat="1" applyFont="1" applyFill="1" applyBorder="1" applyAlignment="1" applyProtection="1">
      <alignment vertical="center" wrapText="1"/>
      <protection locked="0"/>
    </xf>
    <xf numFmtId="0" fontId="16" fillId="2" borderId="22" xfId="0" applyFont="1" applyFill="1" applyBorder="1" applyAlignment="1">
      <alignment horizontal="center" vertical="center"/>
    </xf>
    <xf numFmtId="0" fontId="16" fillId="2" borderId="13" xfId="0" applyFont="1" applyFill="1" applyBorder="1" applyAlignment="1">
      <alignment horizontal="center" vertical="center"/>
    </xf>
    <xf numFmtId="10" fontId="6" fillId="2" borderId="7" xfId="8" applyNumberFormat="1"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wrapText="1"/>
    </xf>
    <xf numFmtId="1" fontId="13" fillId="2" borderId="14" xfId="0" applyNumberFormat="1" applyFont="1" applyFill="1" applyBorder="1" applyAlignment="1" applyProtection="1">
      <alignment horizontal="center" vertical="center"/>
      <protection locked="0"/>
    </xf>
    <xf numFmtId="0" fontId="6" fillId="0" borderId="14" xfId="6" applyNumberFormat="1" applyFont="1" applyFill="1" applyBorder="1" applyAlignment="1" applyProtection="1">
      <alignment vertical="center" wrapText="1"/>
      <protection locked="0"/>
    </xf>
    <xf numFmtId="0" fontId="9" fillId="4" borderId="7" xfId="0" applyFont="1" applyFill="1" applyBorder="1" applyAlignment="1">
      <alignment horizontal="center" vertical="center"/>
    </xf>
    <xf numFmtId="164" fontId="6" fillId="2" borderId="7" xfId="8" applyNumberFormat="1"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5" fontId="6" fillId="2" borderId="13" xfId="6" applyNumberFormat="1" applyFont="1" applyFill="1" applyBorder="1" applyAlignment="1" applyProtection="1">
      <alignment horizontal="center" vertical="center" wrapText="1"/>
      <protection locked="0"/>
    </xf>
    <xf numFmtId="5" fontId="6" fillId="2" borderId="14" xfId="6" applyNumberFormat="1" applyFont="1" applyFill="1" applyBorder="1" applyAlignment="1" applyProtection="1">
      <alignment horizontal="center" vertical="center" wrapText="1"/>
      <protection locked="0"/>
    </xf>
    <xf numFmtId="5" fontId="6" fillId="0" borderId="7" xfId="6" applyNumberFormat="1" applyFont="1" applyFill="1" applyBorder="1" applyAlignment="1" applyProtection="1">
      <alignment horizontal="center" vertical="center" wrapText="1"/>
      <protection locked="0"/>
    </xf>
    <xf numFmtId="168" fontId="7" fillId="0" borderId="7" xfId="6"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lignment vertical="center"/>
    </xf>
    <xf numFmtId="171" fontId="16" fillId="2" borderId="22" xfId="0" applyNumberFormat="1" applyFont="1" applyFill="1" applyBorder="1" applyAlignment="1">
      <alignment vertical="center"/>
    </xf>
    <xf numFmtId="5" fontId="16" fillId="2" borderId="13" xfId="0" applyNumberFormat="1" applyFont="1" applyFill="1" applyBorder="1" applyAlignment="1">
      <alignment horizontal="center" vertical="center"/>
    </xf>
    <xf numFmtId="0" fontId="7" fillId="0" borderId="7" xfId="0" applyFont="1" applyFill="1" applyBorder="1" applyAlignment="1" applyProtection="1">
      <alignment vertical="center" wrapText="1"/>
      <protection locked="0"/>
    </xf>
    <xf numFmtId="14" fontId="7" fillId="0" borderId="7" xfId="0" applyNumberFormat="1" applyFont="1" applyFill="1" applyBorder="1" applyAlignment="1" applyProtection="1">
      <alignment horizontal="center" vertical="center" wrapText="1"/>
      <protection locked="0"/>
    </xf>
    <xf numFmtId="1" fontId="7" fillId="0" borderId="7" xfId="6" applyNumberFormat="1" applyFont="1" applyFill="1" applyBorder="1" applyAlignment="1" applyProtection="1">
      <alignment horizontal="center" vertical="center" wrapText="1"/>
      <protection locked="0"/>
    </xf>
    <xf numFmtId="3" fontId="6" fillId="0" borderId="7" xfId="6" applyNumberFormat="1" applyFont="1" applyFill="1" applyBorder="1" applyAlignment="1" applyProtection="1">
      <alignment horizontal="center" vertical="center" wrapText="1"/>
      <protection locked="0"/>
    </xf>
    <xf numFmtId="3" fontId="7" fillId="0" borderId="7" xfId="6" applyNumberFormat="1" applyFont="1" applyFill="1" applyBorder="1" applyAlignment="1" applyProtection="1">
      <alignment horizontal="center" vertical="center" wrapText="1"/>
      <protection locked="0"/>
    </xf>
    <xf numFmtId="167" fontId="7" fillId="0" borderId="7" xfId="0" applyNumberFormat="1" applyFont="1" applyFill="1" applyBorder="1" applyAlignment="1" applyProtection="1">
      <alignment horizontal="center" vertical="center" wrapText="1"/>
      <protection locked="0"/>
    </xf>
    <xf numFmtId="9" fontId="7" fillId="0" borderId="7" xfId="6" applyNumberFormat="1" applyFont="1" applyFill="1" applyBorder="1" applyAlignment="1" applyProtection="1">
      <alignment horizontal="center" vertical="center" wrapText="1"/>
      <protection locked="0"/>
    </xf>
    <xf numFmtId="4" fontId="7" fillId="0" borderId="7" xfId="6" applyNumberFormat="1" applyFont="1" applyFill="1" applyBorder="1" applyAlignment="1" applyProtection="1">
      <alignment horizontal="center" vertical="center" wrapText="1"/>
      <protection locked="0"/>
    </xf>
    <xf numFmtId="168" fontId="7" fillId="0" borderId="7" xfId="6" applyNumberFormat="1" applyFont="1" applyFill="1" applyBorder="1" applyAlignment="1" applyProtection="1">
      <alignment vertical="center" wrapText="1"/>
      <protection locked="0"/>
    </xf>
    <xf numFmtId="0" fontId="6" fillId="0" borderId="10" xfId="6" applyNumberFormat="1" applyFont="1" applyFill="1" applyBorder="1" applyAlignment="1" applyProtection="1">
      <alignment vertical="center" wrapText="1"/>
      <protection locked="0"/>
    </xf>
    <xf numFmtId="0" fontId="7" fillId="0" borderId="7" xfId="0" applyFont="1" applyFill="1" applyBorder="1" applyAlignment="1" applyProtection="1">
      <alignment horizontal="left" vertical="center" wrapText="1"/>
      <protection locked="0"/>
    </xf>
    <xf numFmtId="10" fontId="7" fillId="0" borderId="7" xfId="8" applyNumberFormat="1" applyFont="1" applyFill="1" applyBorder="1" applyAlignment="1" applyProtection="1">
      <alignment horizontal="center" vertical="center" wrapText="1"/>
      <protection locked="0"/>
    </xf>
    <xf numFmtId="10" fontId="6" fillId="0" borderId="7" xfId="8" applyNumberFormat="1" applyFont="1" applyFill="1" applyBorder="1" applyAlignment="1" applyProtection="1">
      <alignment horizontal="center" vertical="center" wrapText="1"/>
      <protection locked="0"/>
    </xf>
    <xf numFmtId="0" fontId="21" fillId="0" borderId="7" xfId="2" applyFont="1" applyFill="1" applyBorder="1" applyAlignment="1" applyProtection="1">
      <alignment vertical="center" wrapText="1"/>
      <protection locked="0"/>
    </xf>
    <xf numFmtId="15" fontId="6" fillId="0" borderId="7" xfId="0" applyNumberFormat="1"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9" fontId="6" fillId="0" borderId="7" xfId="8"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166" fontId="6" fillId="0" borderId="7" xfId="6" applyNumberFormat="1" applyFont="1" applyFill="1" applyBorder="1" applyAlignment="1" applyProtection="1">
      <alignment horizontal="center" vertical="center" wrapText="1"/>
      <protection locked="0"/>
    </xf>
    <xf numFmtId="164" fontId="6" fillId="0" borderId="7" xfId="8" applyNumberFormat="1" applyFont="1" applyFill="1" applyBorder="1" applyAlignment="1" applyProtection="1">
      <alignment horizontal="center" vertical="center" wrapText="1"/>
      <protection locked="0"/>
    </xf>
    <xf numFmtId="1" fontId="6" fillId="0" borderId="7" xfId="8" applyNumberFormat="1" applyFont="1" applyFill="1" applyBorder="1" applyAlignment="1" applyProtection="1">
      <alignment horizontal="center" vertical="center" wrapText="1"/>
      <protection locked="0"/>
    </xf>
    <xf numFmtId="3" fontId="6" fillId="0" borderId="12" xfId="6" applyNumberFormat="1" applyFont="1" applyFill="1" applyBorder="1" applyAlignment="1" applyProtection="1">
      <alignment horizontal="center" vertical="center" wrapText="1"/>
      <protection locked="0"/>
    </xf>
    <xf numFmtId="5" fontId="6" fillId="0" borderId="7" xfId="6" applyNumberFormat="1" applyFont="1" applyFill="1" applyBorder="1" applyAlignment="1" applyProtection="1">
      <alignment vertical="center" wrapText="1"/>
      <protection locked="0"/>
    </xf>
    <xf numFmtId="9" fontId="6" fillId="0" borderId="7" xfId="6" applyNumberFormat="1" applyFont="1" applyFill="1" applyBorder="1" applyAlignment="1" applyProtection="1">
      <alignment horizontal="center" vertical="center" wrapText="1"/>
      <protection locked="0"/>
    </xf>
    <xf numFmtId="5" fontId="6" fillId="0" borderId="14" xfId="6" applyNumberFormat="1" applyFont="1" applyFill="1" applyBorder="1" applyAlignment="1" applyProtection="1">
      <alignment horizontal="center" vertical="center" wrapText="1"/>
      <protection locked="0"/>
    </xf>
    <xf numFmtId="0" fontId="12" fillId="2" borderId="13" xfId="0" applyFont="1" applyFill="1" applyBorder="1" applyAlignment="1">
      <alignment horizontal="left" vertical="center" wrapText="1"/>
    </xf>
    <xf numFmtId="0" fontId="13" fillId="2" borderId="13" xfId="0" applyFont="1" applyFill="1" applyBorder="1" applyAlignment="1">
      <alignment horizontal="left" vertical="center"/>
    </xf>
    <xf numFmtId="0" fontId="18" fillId="2" borderId="7" xfId="0" applyFont="1" applyFill="1" applyBorder="1" applyAlignment="1" applyProtection="1">
      <alignment vertical="center" wrapText="1"/>
      <protection locked="0"/>
    </xf>
    <xf numFmtId="0" fontId="18" fillId="0" borderId="7" xfId="0" applyFont="1" applyFill="1" applyBorder="1" applyAlignment="1" applyProtection="1">
      <alignment vertical="center" wrapText="1"/>
      <protection locked="0"/>
    </xf>
    <xf numFmtId="0" fontId="22" fillId="2" borderId="7" xfId="2" applyFont="1" applyFill="1" applyBorder="1" applyAlignment="1" applyProtection="1">
      <alignment vertical="center" wrapText="1"/>
      <protection locked="0"/>
    </xf>
    <xf numFmtId="0" fontId="22" fillId="0" borderId="7" xfId="2" applyFont="1" applyFill="1" applyBorder="1" applyAlignment="1" applyProtection="1">
      <alignment vertical="center" wrapText="1"/>
      <protection locked="0"/>
    </xf>
    <xf numFmtId="9" fontId="6" fillId="2" borderId="7" xfId="9" applyFont="1" applyFill="1" applyBorder="1" applyAlignment="1" applyProtection="1">
      <alignment horizontal="center" vertical="center" wrapText="1"/>
      <protection locked="0"/>
    </xf>
    <xf numFmtId="5" fontId="0" fillId="2" borderId="0" xfId="0" applyNumberFormat="1" applyFont="1" applyFill="1" applyAlignment="1">
      <alignment horizontal="center"/>
    </xf>
    <xf numFmtId="0" fontId="0" fillId="2" borderId="0" xfId="0" applyFont="1" applyFill="1" applyAlignment="1"/>
    <xf numFmtId="0" fontId="19" fillId="3" borderId="3" xfId="0" applyFont="1" applyFill="1" applyBorder="1" applyAlignment="1">
      <alignment vertical="center"/>
    </xf>
    <xf numFmtId="0" fontId="18" fillId="2" borderId="34" xfId="0" applyFont="1" applyFill="1" applyBorder="1" applyAlignment="1" applyProtection="1">
      <alignment vertical="top"/>
      <protection locked="0"/>
    </xf>
    <xf numFmtId="0" fontId="18" fillId="2" borderId="23" xfId="0" applyFont="1" applyFill="1" applyBorder="1" applyAlignment="1" applyProtection="1">
      <alignment vertical="top"/>
      <protection locked="0"/>
    </xf>
    <xf numFmtId="0" fontId="18" fillId="2" borderId="37" xfId="0" applyFont="1" applyFill="1" applyBorder="1" applyAlignment="1" applyProtection="1">
      <alignment vertical="top" wrapText="1"/>
      <protection locked="0"/>
    </xf>
    <xf numFmtId="0" fontId="18" fillId="2" borderId="39" xfId="0" applyFont="1" applyFill="1" applyBorder="1" applyAlignment="1" applyProtection="1">
      <alignment vertical="top" wrapText="1"/>
      <protection locked="0"/>
    </xf>
    <xf numFmtId="0" fontId="18" fillId="2" borderId="46" xfId="0" applyFont="1" applyFill="1" applyBorder="1" applyAlignment="1" applyProtection="1">
      <alignment vertical="top" wrapText="1"/>
      <protection locked="0"/>
    </xf>
    <xf numFmtId="14" fontId="13" fillId="2" borderId="14" xfId="0" applyNumberFormat="1" applyFont="1" applyFill="1" applyBorder="1" applyAlignment="1" applyProtection="1">
      <alignment vertical="center" wrapText="1"/>
      <protection locked="0"/>
    </xf>
    <xf numFmtId="164" fontId="18" fillId="2" borderId="13" xfId="8" applyNumberFormat="1" applyFont="1" applyFill="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locked="0"/>
    </xf>
    <xf numFmtId="0" fontId="12" fillId="4" borderId="9"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0" xfId="0" applyFont="1" applyFill="1" applyBorder="1" applyAlignment="1">
      <alignment horizontal="center" vertical="center"/>
    </xf>
    <xf numFmtId="0" fontId="9" fillId="4" borderId="1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164" fontId="6" fillId="2" borderId="7" xfId="8" applyNumberFormat="1" applyFont="1" applyFill="1" applyBorder="1" applyAlignment="1" applyProtection="1">
      <alignment horizontal="center" vertical="center" wrapText="1"/>
      <protection locked="0"/>
    </xf>
    <xf numFmtId="5" fontId="6" fillId="2" borderId="12" xfId="6" applyNumberFormat="1" applyFont="1" applyFill="1" applyBorder="1" applyAlignment="1" applyProtection="1">
      <alignment horizontal="center" vertical="center" wrapText="1"/>
      <protection locked="0"/>
    </xf>
    <xf numFmtId="5" fontId="6" fillId="2" borderId="13" xfId="6" applyNumberFormat="1" applyFont="1" applyFill="1" applyBorder="1" applyAlignment="1" applyProtection="1">
      <alignment horizontal="center" vertical="center" wrapText="1"/>
      <protection locked="0"/>
    </xf>
    <xf numFmtId="5" fontId="6" fillId="2" borderId="14" xfId="6" applyNumberFormat="1"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3" fontId="9" fillId="4" borderId="7" xfId="0" applyNumberFormat="1"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9" fontId="6" fillId="2" borderId="27" xfId="8" applyFont="1" applyFill="1" applyBorder="1" applyAlignment="1" applyProtection="1">
      <alignment vertical="center" wrapText="1"/>
      <protection locked="0"/>
    </xf>
    <xf numFmtId="9" fontId="6" fillId="2" borderId="28" xfId="8" applyFont="1" applyFill="1" applyBorder="1" applyAlignment="1" applyProtection="1">
      <alignment vertical="center" wrapText="1"/>
      <protection locked="0"/>
    </xf>
    <xf numFmtId="0" fontId="0" fillId="2" borderId="28" xfId="0" applyFont="1" applyFill="1" applyBorder="1" applyAlignment="1">
      <alignment horizontal="center" vertical="center" wrapText="1"/>
    </xf>
    <xf numFmtId="9" fontId="0" fillId="2" borderId="28" xfId="8" applyFont="1" applyFill="1" applyBorder="1" applyAlignment="1">
      <alignment vertical="center" wrapText="1"/>
    </xf>
    <xf numFmtId="9" fontId="6" fillId="2" borderId="29" xfId="8" applyFont="1" applyFill="1" applyBorder="1" applyAlignment="1" applyProtection="1">
      <alignment vertical="center" wrapText="1"/>
      <protection locked="0"/>
    </xf>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xf>
    <xf numFmtId="9" fontId="9" fillId="4" borderId="5" xfId="0" applyNumberFormat="1" applyFont="1" applyFill="1" applyBorder="1" applyAlignment="1">
      <alignment vertical="center" wrapText="1"/>
    </xf>
    <xf numFmtId="9" fontId="9" fillId="4" borderId="7" xfId="0" applyNumberFormat="1" applyFont="1" applyFill="1" applyBorder="1" applyAlignment="1">
      <alignment vertical="center" wrapText="1"/>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31" xfId="0" applyFont="1" applyFill="1" applyBorder="1" applyAlignment="1">
      <alignment horizontal="center" vertical="center"/>
    </xf>
    <xf numFmtId="3" fontId="12" fillId="4" borderId="30" xfId="0" applyNumberFormat="1" applyFont="1" applyFill="1" applyBorder="1" applyAlignment="1">
      <alignment horizontal="center" vertical="center" wrapText="1"/>
    </xf>
    <xf numFmtId="3" fontId="12" fillId="4" borderId="8" xfId="0" applyNumberFormat="1" applyFont="1" applyFill="1" applyBorder="1" applyAlignment="1">
      <alignment horizontal="center" vertical="center" wrapText="1"/>
    </xf>
    <xf numFmtId="3" fontId="12" fillId="4" borderId="31" xfId="0" applyNumberFormat="1"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9" fillId="4" borderId="15"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4" fontId="2" fillId="2" borderId="12" xfId="0" applyNumberFormat="1" applyFont="1" applyFill="1" applyBorder="1" applyAlignment="1" applyProtection="1">
      <alignment horizontal="center" vertical="center"/>
      <protection locked="0"/>
    </xf>
    <xf numFmtId="4" fontId="2" fillId="2" borderId="13" xfId="0" applyNumberFormat="1" applyFont="1" applyFill="1" applyBorder="1" applyAlignment="1" applyProtection="1">
      <alignment horizontal="center" vertical="center"/>
      <protection locked="0"/>
    </xf>
    <xf numFmtId="4" fontId="2" fillId="2" borderId="14" xfId="0" applyNumberFormat="1" applyFont="1" applyFill="1" applyBorder="1" applyAlignment="1" applyProtection="1">
      <alignment horizontal="center" vertical="center"/>
      <protection locked="0"/>
    </xf>
    <xf numFmtId="3" fontId="9" fillId="4" borderId="7"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9" fillId="4" borderId="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8" xfId="0" applyFont="1" applyFill="1" applyBorder="1" applyAlignment="1">
      <alignment horizontal="center" vertical="center" wrapText="1"/>
    </xf>
  </cellXfs>
  <cellStyles count="10">
    <cellStyle name="Comma" xfId="6" xr:uid="{7E2D2643-81B5-4062-8567-FEB0DDCF86A9}"/>
    <cellStyle name="Excel Built-in Comma [0]" xfId="5" xr:uid="{A06CFA5B-F2B5-458A-A6D8-445A83684C54}"/>
    <cellStyle name="Hipervínculo" xfId="2" builtinId="8"/>
    <cellStyle name="Millares [0]" xfId="1" builtinId="6"/>
    <cellStyle name="Normal" xfId="0" builtinId="0"/>
    <cellStyle name="Normal 2" xfId="4" xr:uid="{0B02B1A2-EE5D-431B-9F75-3055F1A0C275}"/>
    <cellStyle name="Normal 2 2" xfId="7" xr:uid="{FCE21545-9FEC-41F5-99C3-B80DFC073FA2}"/>
    <cellStyle name="Normal 7" xfId="3" xr:uid="{13058889-9BE2-4F8B-B3D8-530019AF8798}"/>
    <cellStyle name="Percent" xfId="8" xr:uid="{08E298F7-4F3A-485E-BD7E-661946ECC5C7}"/>
    <cellStyle name="Porcentaje" xfId="9" builtinId="5"/>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702</xdr:colOff>
      <xdr:row>0</xdr:row>
      <xdr:rowOff>197385</xdr:rowOff>
    </xdr:from>
    <xdr:to>
      <xdr:col>2</xdr:col>
      <xdr:colOff>82189</xdr:colOff>
      <xdr:row>1</xdr:row>
      <xdr:rowOff>436467</xdr:rowOff>
    </xdr:to>
    <xdr:pic>
      <xdr:nvPicPr>
        <xdr:cNvPr id="2" name="Imagen 4">
          <a:extLst>
            <a:ext uri="{FF2B5EF4-FFF2-40B4-BE49-F238E27FC236}">
              <a16:creationId xmlns:a16="http://schemas.microsoft.com/office/drawing/2014/main" id="{BE30BBD9-23C1-4DC9-ABAB-D981265077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555" y="197385"/>
          <a:ext cx="1818399" cy="438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restrepo@dnp.gov.co" TargetMode="External"/><Relationship Id="rId13" Type="http://schemas.openxmlformats.org/officeDocument/2006/relationships/hyperlink" Target="mailto:dianar.galindo@igac.gov.co" TargetMode="External"/><Relationship Id="rId18" Type="http://schemas.openxmlformats.org/officeDocument/2006/relationships/hyperlink" Target="mailto:jgalarza@minvivienda.gov.co" TargetMode="External"/><Relationship Id="rId3" Type="http://schemas.openxmlformats.org/officeDocument/2006/relationships/hyperlink" Target="mailto:jgalarza@minvivienda.gov.co" TargetMode="External"/><Relationship Id="rId7" Type="http://schemas.openxmlformats.org/officeDocument/2006/relationships/hyperlink" Target="mailto:dianar.galindo@igac.gov.co" TargetMode="External"/><Relationship Id="rId12" Type="http://schemas.openxmlformats.org/officeDocument/2006/relationships/hyperlink" Target="mailto:dianar.galindo@igac.gov.co" TargetMode="External"/><Relationship Id="rId17" Type="http://schemas.openxmlformats.org/officeDocument/2006/relationships/hyperlink" Target="mailto:srestrepo@dnp.gov.co" TargetMode="External"/><Relationship Id="rId2" Type="http://schemas.openxmlformats.org/officeDocument/2006/relationships/hyperlink" Target="mailto:srestrepo@dnp.gov.co" TargetMode="External"/><Relationship Id="rId16" Type="http://schemas.openxmlformats.org/officeDocument/2006/relationships/hyperlink" Target="mailto:srestrepo@dnp.gov.co" TargetMode="External"/><Relationship Id="rId20" Type="http://schemas.openxmlformats.org/officeDocument/2006/relationships/drawing" Target="../drawings/drawing1.xml"/><Relationship Id="rId1" Type="http://schemas.openxmlformats.org/officeDocument/2006/relationships/hyperlink" Target="mailto:dianar.galindo@igac.gov.co" TargetMode="External"/><Relationship Id="rId6" Type="http://schemas.openxmlformats.org/officeDocument/2006/relationships/hyperlink" Target="mailto:dianar.galindo@igac.gov.co" TargetMode="External"/><Relationship Id="rId11" Type="http://schemas.openxmlformats.org/officeDocument/2006/relationships/hyperlink" Target="mailto:dianar.galindo@igac.gov.co" TargetMode="External"/><Relationship Id="rId5" Type="http://schemas.openxmlformats.org/officeDocument/2006/relationships/hyperlink" Target="mailto:dianar.galindo@igac.gov.co" TargetMode="External"/><Relationship Id="rId15" Type="http://schemas.openxmlformats.org/officeDocument/2006/relationships/hyperlink" Target="mailto:jgalarza@minvivienda.gov.co" TargetMode="External"/><Relationship Id="rId10" Type="http://schemas.openxmlformats.org/officeDocument/2006/relationships/hyperlink" Target="mailto:jgalarza@minvivienda.gov.co" TargetMode="External"/><Relationship Id="rId19" Type="http://schemas.openxmlformats.org/officeDocument/2006/relationships/printerSettings" Target="../printerSettings/printerSettings1.bin"/><Relationship Id="rId4" Type="http://schemas.openxmlformats.org/officeDocument/2006/relationships/hyperlink" Target="mailto:dianar.galindo@igac.gov.co" TargetMode="External"/><Relationship Id="rId9" Type="http://schemas.openxmlformats.org/officeDocument/2006/relationships/hyperlink" Target="mailto:jgalarza@minvivienda.gov.co" TargetMode="External"/><Relationship Id="rId14" Type="http://schemas.openxmlformats.org/officeDocument/2006/relationships/hyperlink" Target="mailto:jgalarza@minvivien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1BA84-AA9D-4923-8707-61BBB58111E2}">
  <dimension ref="B1:BZ55"/>
  <sheetViews>
    <sheetView tabSelected="1" zoomScale="55" zoomScaleNormal="55" workbookViewId="0"/>
  </sheetViews>
  <sheetFormatPr baseColWidth="10" defaultColWidth="11.44140625" defaultRowHeight="15.05" x14ac:dyDescent="0.3"/>
  <cols>
    <col min="1" max="1" width="1.5546875" style="10" customWidth="1"/>
    <col min="2" max="2" width="26" style="10" customWidth="1"/>
    <col min="3" max="3" width="11.44140625" style="170"/>
    <col min="4" max="4" width="43.33203125" style="10" customWidth="1"/>
    <col min="5" max="5" width="11.44140625" style="10"/>
    <col min="6" max="6" width="11.44140625" style="96"/>
    <col min="7" max="7" width="48.5546875" style="10" customWidth="1"/>
    <col min="8" max="8" width="35" style="10" customWidth="1"/>
    <col min="9" max="9" width="28.44140625" style="10" customWidth="1"/>
    <col min="10" max="10" width="38.44140625" style="10" customWidth="1"/>
    <col min="11" max="13" width="11.44140625" style="10"/>
    <col min="14" max="14" width="30" style="10" customWidth="1"/>
    <col min="15" max="15" width="52.44140625" style="10" customWidth="1"/>
    <col min="16" max="16" width="11.44140625" style="96"/>
    <col min="17" max="24" width="11.44140625" style="10"/>
    <col min="25" max="30" width="11.44140625" style="96"/>
    <col min="31" max="50" width="11.44140625" style="10"/>
    <col min="51" max="51" width="11.44140625" style="96"/>
    <col min="52" max="57" width="11.44140625" style="10"/>
    <col min="58" max="58" width="18.88671875" style="10" customWidth="1"/>
    <col min="59" max="59" width="21.5546875" style="10" customWidth="1"/>
    <col min="60" max="16384" width="11.44140625" style="10"/>
  </cols>
  <sheetData>
    <row r="1" spans="2:78" ht="9.6999999999999993" customHeight="1" thickBot="1" x14ac:dyDescent="0.35"/>
    <row r="2" spans="2:78" s="1" customFormat="1" ht="36" customHeight="1" thickBot="1" x14ac:dyDescent="0.35">
      <c r="B2" s="2"/>
      <c r="C2" s="3"/>
      <c r="D2" s="3"/>
      <c r="E2" s="3"/>
      <c r="F2" s="97"/>
      <c r="G2" s="3"/>
      <c r="H2" s="3"/>
      <c r="I2" s="3"/>
      <c r="J2" s="3"/>
      <c r="K2" s="3"/>
      <c r="L2" s="3"/>
      <c r="M2" s="3"/>
      <c r="N2" s="3"/>
      <c r="O2" s="3"/>
      <c r="P2" s="97"/>
      <c r="Q2" s="3"/>
      <c r="R2" s="3"/>
      <c r="S2" s="3"/>
      <c r="T2" s="3"/>
      <c r="U2" s="3"/>
      <c r="V2" s="3"/>
      <c r="W2" s="3"/>
      <c r="X2" s="3"/>
      <c r="Y2" s="97"/>
      <c r="Z2" s="97"/>
      <c r="AA2" s="97"/>
      <c r="AB2" s="97"/>
      <c r="AC2" s="97"/>
      <c r="AD2" s="97"/>
      <c r="AE2" s="3"/>
      <c r="AF2" s="3"/>
      <c r="AG2" s="3"/>
      <c r="AH2" s="3"/>
      <c r="AI2" s="3"/>
      <c r="AJ2" s="3"/>
      <c r="AK2" s="3"/>
      <c r="AL2" s="3"/>
      <c r="AM2" s="3"/>
      <c r="AN2" s="3"/>
      <c r="AO2" s="3"/>
      <c r="AP2" s="3"/>
      <c r="AQ2" s="3"/>
      <c r="AR2" s="3"/>
      <c r="AS2" s="3"/>
      <c r="AT2" s="3"/>
      <c r="AU2" s="3"/>
      <c r="AV2" s="3"/>
      <c r="AW2" s="3"/>
      <c r="AX2" s="3"/>
      <c r="AY2" s="97"/>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2:78" s="1" customFormat="1" x14ac:dyDescent="0.3">
      <c r="B3" s="11" t="s">
        <v>0</v>
      </c>
      <c r="C3" s="12"/>
      <c r="D3" s="90" t="s">
        <v>1</v>
      </c>
      <c r="E3" s="13"/>
      <c r="F3" s="98"/>
      <c r="G3" s="13"/>
      <c r="H3" s="13"/>
      <c r="I3" s="13"/>
      <c r="J3" s="13"/>
      <c r="K3" s="13"/>
      <c r="L3" s="13"/>
      <c r="M3" s="13"/>
      <c r="N3" s="13"/>
      <c r="O3" s="13"/>
      <c r="P3" s="98"/>
      <c r="Q3" s="13"/>
      <c r="R3" s="13"/>
      <c r="S3" s="13"/>
      <c r="T3" s="13"/>
      <c r="U3" s="13"/>
      <c r="V3" s="13"/>
      <c r="W3" s="13"/>
      <c r="X3" s="13"/>
      <c r="Y3" s="98"/>
      <c r="Z3" s="98"/>
      <c r="AA3" s="98"/>
      <c r="AB3" s="98"/>
      <c r="AC3" s="98"/>
      <c r="AD3" s="98"/>
      <c r="AE3" s="13"/>
      <c r="AF3" s="13"/>
      <c r="AG3" s="13"/>
      <c r="AH3" s="13"/>
      <c r="AI3" s="13"/>
      <c r="AJ3" s="13"/>
      <c r="AK3" s="13"/>
      <c r="AL3" s="13"/>
      <c r="AM3" s="13"/>
      <c r="AN3" s="13"/>
      <c r="AO3" s="13"/>
      <c r="AP3" s="13"/>
      <c r="AQ3" s="13"/>
      <c r="AR3" s="13"/>
      <c r="AS3" s="13"/>
      <c r="AT3" s="13"/>
      <c r="AU3" s="13"/>
      <c r="AV3" s="13"/>
      <c r="AW3" s="13"/>
      <c r="AX3" s="13"/>
      <c r="AY3" s="98"/>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2:78" s="1" customFormat="1" x14ac:dyDescent="0.3">
      <c r="B4" s="14" t="s">
        <v>2</v>
      </c>
      <c r="C4" s="15"/>
      <c r="D4" s="15"/>
      <c r="E4" s="16"/>
      <c r="F4" s="125">
        <v>4007</v>
      </c>
      <c r="G4" s="17" t="s">
        <v>3</v>
      </c>
      <c r="H4" s="15"/>
      <c r="I4" s="18"/>
      <c r="J4" s="177">
        <v>44130</v>
      </c>
      <c r="K4" s="17" t="s">
        <v>4</v>
      </c>
      <c r="L4" s="15"/>
      <c r="M4" s="15"/>
      <c r="N4" s="18"/>
      <c r="O4" s="19"/>
      <c r="P4" s="20"/>
      <c r="Q4" s="19"/>
      <c r="R4" s="20"/>
      <c r="S4" s="15" t="s">
        <v>5</v>
      </c>
      <c r="T4" s="15"/>
      <c r="U4" s="15"/>
      <c r="V4" s="15"/>
      <c r="W4" s="91" t="s">
        <v>6</v>
      </c>
      <c r="X4" s="19"/>
      <c r="Y4" s="20"/>
      <c r="Z4" s="122"/>
      <c r="AA4" s="123" t="s">
        <v>7</v>
      </c>
      <c r="AB4" s="162"/>
      <c r="AC4" s="163" t="s">
        <v>222</v>
      </c>
      <c r="AD4" s="124"/>
      <c r="AE4" s="21"/>
      <c r="AF4" s="21"/>
      <c r="AG4" s="21"/>
      <c r="AH4" s="21"/>
      <c r="AI4" s="21"/>
      <c r="AJ4" s="21"/>
      <c r="AK4" s="21"/>
      <c r="AL4" s="19"/>
      <c r="AM4" s="19"/>
      <c r="AN4" s="19"/>
      <c r="AO4" s="19"/>
      <c r="AP4" s="19"/>
      <c r="AQ4" s="19"/>
      <c r="AR4" s="19"/>
      <c r="AS4" s="19"/>
      <c r="AT4" s="19"/>
      <c r="AU4" s="19"/>
      <c r="AV4" s="19"/>
      <c r="AW4" s="19"/>
      <c r="AX4" s="19"/>
      <c r="AY4" s="20"/>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row>
    <row r="5" spans="2:78" s="1" customFormat="1" ht="15.65" thickBot="1" x14ac:dyDescent="0.35">
      <c r="B5" s="22" t="s">
        <v>8</v>
      </c>
      <c r="C5" s="23"/>
      <c r="D5" s="92" t="s">
        <v>186</v>
      </c>
      <c r="E5" s="24"/>
      <c r="F5" s="99"/>
      <c r="G5" s="24"/>
      <c r="H5" s="24"/>
      <c r="I5" s="24"/>
      <c r="J5" s="24"/>
      <c r="K5" s="24"/>
      <c r="L5" s="24"/>
      <c r="M5" s="24"/>
      <c r="N5" s="24"/>
      <c r="O5" s="24"/>
      <c r="P5" s="99"/>
      <c r="Q5" s="24"/>
      <c r="R5" s="24"/>
      <c r="S5" s="24"/>
      <c r="T5" s="24"/>
      <c r="U5" s="24"/>
      <c r="V5" s="24"/>
      <c r="W5" s="24"/>
      <c r="X5" s="24"/>
      <c r="Y5" s="99"/>
      <c r="Z5" s="99"/>
      <c r="AA5" s="99"/>
      <c r="AB5" s="99"/>
      <c r="AC5" s="99"/>
      <c r="AD5" s="99"/>
      <c r="AE5" s="24"/>
      <c r="AF5" s="24"/>
      <c r="AG5" s="24"/>
      <c r="AH5" s="24"/>
      <c r="AI5" s="24"/>
      <c r="AJ5" s="24"/>
      <c r="AK5" s="24"/>
      <c r="AL5" s="24"/>
      <c r="AM5" s="24"/>
      <c r="AN5" s="24"/>
      <c r="AO5" s="24"/>
      <c r="AP5" s="24"/>
      <c r="AQ5" s="24"/>
      <c r="AR5" s="24"/>
      <c r="AS5" s="24"/>
      <c r="AT5" s="24"/>
      <c r="AU5" s="24"/>
      <c r="AV5" s="24"/>
      <c r="AW5" s="24"/>
      <c r="AX5" s="24"/>
      <c r="AY5" s="99"/>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row>
    <row r="6" spans="2:78" s="1" customFormat="1" ht="15.65" thickBot="1" x14ac:dyDescent="0.35">
      <c r="B6" s="75"/>
      <c r="C6" s="76"/>
      <c r="D6" s="76"/>
      <c r="E6" s="76"/>
      <c r="F6" s="78"/>
      <c r="G6" s="76"/>
      <c r="H6" s="76"/>
      <c r="I6" s="76"/>
      <c r="J6" s="76"/>
      <c r="K6" s="76"/>
      <c r="L6" s="76"/>
      <c r="M6" s="76"/>
      <c r="N6" s="76"/>
      <c r="O6" s="76"/>
      <c r="P6" s="78"/>
      <c r="Q6" s="77"/>
      <c r="R6" s="77" t="s">
        <v>9</v>
      </c>
      <c r="S6" s="76"/>
      <c r="T6" s="76"/>
      <c r="U6" s="76"/>
      <c r="V6" s="76"/>
      <c r="W6" s="76"/>
      <c r="X6" s="76"/>
      <c r="Y6" s="78"/>
      <c r="Z6" s="78"/>
      <c r="AA6" s="78"/>
      <c r="AB6" s="78"/>
      <c r="AC6" s="78"/>
      <c r="AD6" s="78"/>
      <c r="AE6" s="79"/>
      <c r="AF6" s="76"/>
      <c r="AG6" s="76"/>
      <c r="AH6" s="76"/>
      <c r="AI6" s="76"/>
      <c r="AJ6" s="76"/>
      <c r="AK6" s="76"/>
      <c r="AL6" s="76"/>
      <c r="AM6" s="76"/>
      <c r="AN6" s="76"/>
      <c r="AO6" s="76"/>
      <c r="AP6" s="76"/>
      <c r="AQ6" s="76"/>
      <c r="AR6" s="76"/>
      <c r="AS6" s="76"/>
      <c r="AT6" s="76"/>
      <c r="AU6" s="76"/>
      <c r="AV6" s="76"/>
      <c r="AW6" s="76"/>
      <c r="AX6" s="76"/>
      <c r="AY6" s="78"/>
      <c r="AZ6" s="80"/>
      <c r="BA6" s="77"/>
      <c r="BB6" s="77"/>
      <c r="BC6" s="77"/>
      <c r="BD6" s="77"/>
      <c r="BE6" s="77"/>
      <c r="BF6" s="77"/>
      <c r="BG6" s="77"/>
      <c r="BH6" s="77"/>
      <c r="BI6" s="77"/>
      <c r="BJ6" s="77"/>
      <c r="BK6" s="77"/>
      <c r="BL6" s="77"/>
      <c r="BM6" s="77"/>
      <c r="BN6" s="77"/>
      <c r="BO6" s="77" t="s">
        <v>10</v>
      </c>
      <c r="BP6" s="77"/>
      <c r="BQ6" s="77"/>
      <c r="BR6" s="77"/>
      <c r="BS6" s="77"/>
      <c r="BT6" s="77"/>
      <c r="BU6" s="77"/>
      <c r="BV6" s="77"/>
      <c r="BW6" s="77"/>
      <c r="BX6" s="77"/>
      <c r="BY6" s="77"/>
      <c r="BZ6" s="77"/>
    </row>
    <row r="7" spans="2:78" s="1" customFormat="1" ht="33.049999999999997" customHeight="1" x14ac:dyDescent="0.3">
      <c r="B7" s="201" t="s">
        <v>11</v>
      </c>
      <c r="C7" s="203" t="s">
        <v>12</v>
      </c>
      <c r="D7" s="205" t="s">
        <v>13</v>
      </c>
      <c r="E7" s="207" t="s">
        <v>14</v>
      </c>
      <c r="F7" s="236" t="s">
        <v>15</v>
      </c>
      <c r="G7" s="4" t="s">
        <v>16</v>
      </c>
      <c r="H7" s="4"/>
      <c r="I7" s="4"/>
      <c r="J7" s="4"/>
      <c r="K7" s="4" t="s">
        <v>17</v>
      </c>
      <c r="L7" s="4"/>
      <c r="M7" s="210" t="s">
        <v>18</v>
      </c>
      <c r="N7" s="211"/>
      <c r="O7" s="211"/>
      <c r="P7" s="211"/>
      <c r="Q7" s="211"/>
      <c r="R7" s="211"/>
      <c r="S7" s="211"/>
      <c r="T7" s="211"/>
      <c r="U7" s="211"/>
      <c r="V7" s="211"/>
      <c r="W7" s="211"/>
      <c r="X7" s="212"/>
      <c r="Y7" s="213" t="s">
        <v>19</v>
      </c>
      <c r="Z7" s="214"/>
      <c r="AA7" s="214"/>
      <c r="AB7" s="214"/>
      <c r="AC7" s="214"/>
      <c r="AD7" s="215"/>
      <c r="AE7" s="216" t="s">
        <v>20</v>
      </c>
      <c r="AF7" s="217"/>
      <c r="AG7" s="217"/>
      <c r="AH7" s="217"/>
      <c r="AI7" s="217"/>
      <c r="AJ7" s="217"/>
      <c r="AK7" s="217"/>
      <c r="AL7" s="217"/>
      <c r="AM7" s="217"/>
      <c r="AN7" s="217"/>
      <c r="AO7" s="217"/>
      <c r="AP7" s="217"/>
      <c r="AQ7" s="217"/>
      <c r="AR7" s="217"/>
      <c r="AS7" s="217"/>
      <c r="AT7" s="217"/>
      <c r="AU7" s="217"/>
      <c r="AV7" s="217"/>
      <c r="AW7" s="217"/>
      <c r="AX7" s="217"/>
      <c r="AY7" s="218"/>
      <c r="AZ7" s="181" t="s">
        <v>13</v>
      </c>
      <c r="BA7" s="5" t="s">
        <v>21</v>
      </c>
      <c r="BB7" s="6"/>
      <c r="BC7" s="6"/>
      <c r="BD7" s="6"/>
      <c r="BE7" s="5"/>
      <c r="BF7" s="5"/>
      <c r="BG7" s="5"/>
      <c r="BH7" s="5" t="s">
        <v>22</v>
      </c>
      <c r="BI7" s="6"/>
      <c r="BJ7" s="6"/>
      <c r="BK7" s="6"/>
      <c r="BL7" s="5"/>
      <c r="BM7" s="5"/>
      <c r="BN7" s="5"/>
      <c r="BO7" s="5" t="s">
        <v>23</v>
      </c>
      <c r="BP7" s="6"/>
      <c r="BQ7" s="6"/>
      <c r="BR7" s="6"/>
      <c r="BS7" s="5"/>
      <c r="BT7" s="5"/>
      <c r="BU7" s="5"/>
      <c r="BV7" s="5" t="s">
        <v>24</v>
      </c>
      <c r="BW7" s="6"/>
      <c r="BX7" s="6"/>
      <c r="BY7" s="6"/>
      <c r="BZ7" s="5"/>
    </row>
    <row r="8" spans="2:78" s="1" customFormat="1" x14ac:dyDescent="0.3">
      <c r="B8" s="202"/>
      <c r="C8" s="204"/>
      <c r="D8" s="206"/>
      <c r="E8" s="179"/>
      <c r="F8" s="237"/>
      <c r="G8" s="179" t="s">
        <v>25</v>
      </c>
      <c r="H8" s="179" t="s">
        <v>26</v>
      </c>
      <c r="I8" s="179" t="s">
        <v>27</v>
      </c>
      <c r="J8" s="179" t="s">
        <v>28</v>
      </c>
      <c r="K8" s="179" t="s">
        <v>29</v>
      </c>
      <c r="L8" s="179" t="s">
        <v>30</v>
      </c>
      <c r="M8" s="206" t="s">
        <v>31</v>
      </c>
      <c r="N8" s="206" t="s">
        <v>32</v>
      </c>
      <c r="O8" s="179" t="s">
        <v>33</v>
      </c>
      <c r="P8" s="179" t="s">
        <v>34</v>
      </c>
      <c r="Q8" s="7" t="s">
        <v>35</v>
      </c>
      <c r="R8" s="7"/>
      <c r="S8" s="180" t="s">
        <v>36</v>
      </c>
      <c r="T8" s="180" t="s">
        <v>37</v>
      </c>
      <c r="U8" s="180" t="s">
        <v>38</v>
      </c>
      <c r="V8" s="180" t="s">
        <v>39</v>
      </c>
      <c r="W8" s="180" t="s">
        <v>40</v>
      </c>
      <c r="X8" s="180" t="s">
        <v>41</v>
      </c>
      <c r="Y8" s="193" t="s">
        <v>42</v>
      </c>
      <c r="Z8" s="193" t="s">
        <v>43</v>
      </c>
      <c r="AA8" s="193" t="s">
        <v>44</v>
      </c>
      <c r="AB8" s="193" t="s">
        <v>45</v>
      </c>
      <c r="AC8" s="193" t="s">
        <v>46</v>
      </c>
      <c r="AD8" s="233" t="s">
        <v>47</v>
      </c>
      <c r="AE8" s="221">
        <v>2020</v>
      </c>
      <c r="AF8" s="221"/>
      <c r="AG8" s="221"/>
      <c r="AH8" s="221"/>
      <c r="AI8" s="190">
        <v>2021</v>
      </c>
      <c r="AJ8" s="191"/>
      <c r="AK8" s="191"/>
      <c r="AL8" s="192"/>
      <c r="AM8" s="190">
        <v>2022</v>
      </c>
      <c r="AN8" s="191"/>
      <c r="AO8" s="191"/>
      <c r="AP8" s="192"/>
      <c r="AQ8" s="190">
        <v>2023</v>
      </c>
      <c r="AR8" s="191"/>
      <c r="AS8" s="191"/>
      <c r="AT8" s="192"/>
      <c r="AU8" s="190">
        <v>2024</v>
      </c>
      <c r="AV8" s="191"/>
      <c r="AW8" s="191"/>
      <c r="AX8" s="192"/>
      <c r="AY8" s="219" t="s">
        <v>47</v>
      </c>
      <c r="AZ8" s="182"/>
      <c r="BA8" s="8" t="s">
        <v>48</v>
      </c>
      <c r="BB8" s="8"/>
      <c r="BC8" s="8"/>
      <c r="BD8" s="8" t="s">
        <v>49</v>
      </c>
      <c r="BE8" s="8"/>
      <c r="BF8" s="184" t="s">
        <v>50</v>
      </c>
      <c r="BG8" s="184" t="s">
        <v>51</v>
      </c>
      <c r="BH8" s="8" t="s">
        <v>48</v>
      </c>
      <c r="BI8" s="8"/>
      <c r="BJ8" s="8"/>
      <c r="BK8" s="8" t="s">
        <v>49</v>
      </c>
      <c r="BL8" s="8"/>
      <c r="BM8" s="184" t="s">
        <v>50</v>
      </c>
      <c r="BN8" s="184" t="s">
        <v>51</v>
      </c>
      <c r="BO8" s="8" t="s">
        <v>48</v>
      </c>
      <c r="BP8" s="8"/>
      <c r="BQ8" s="8"/>
      <c r="BR8" s="8" t="s">
        <v>49</v>
      </c>
      <c r="BS8" s="8"/>
      <c r="BT8" s="184" t="s">
        <v>50</v>
      </c>
      <c r="BU8" s="184" t="s">
        <v>51</v>
      </c>
      <c r="BV8" s="8" t="s">
        <v>48</v>
      </c>
      <c r="BW8" s="8"/>
      <c r="BX8" s="8"/>
      <c r="BY8" s="8" t="s">
        <v>49</v>
      </c>
      <c r="BZ8" s="8"/>
    </row>
    <row r="9" spans="2:78" s="1" customFormat="1" ht="26.3" x14ac:dyDescent="0.3">
      <c r="B9" s="202"/>
      <c r="C9" s="204"/>
      <c r="D9" s="206"/>
      <c r="E9" s="179"/>
      <c r="F9" s="238"/>
      <c r="G9" s="179"/>
      <c r="H9" s="179"/>
      <c r="I9" s="179"/>
      <c r="J9" s="179"/>
      <c r="K9" s="179"/>
      <c r="L9" s="179"/>
      <c r="M9" s="206"/>
      <c r="N9" s="206"/>
      <c r="O9" s="179"/>
      <c r="P9" s="179"/>
      <c r="Q9" s="127" t="s">
        <v>52</v>
      </c>
      <c r="R9" s="127" t="s">
        <v>53</v>
      </c>
      <c r="S9" s="180"/>
      <c r="T9" s="180"/>
      <c r="U9" s="180"/>
      <c r="V9" s="180"/>
      <c r="W9" s="180"/>
      <c r="X9" s="180"/>
      <c r="Y9" s="193"/>
      <c r="Z9" s="193"/>
      <c r="AA9" s="193"/>
      <c r="AB9" s="193"/>
      <c r="AC9" s="193"/>
      <c r="AD9" s="233"/>
      <c r="AE9" s="127" t="s">
        <v>54</v>
      </c>
      <c r="AF9" s="127" t="s">
        <v>55</v>
      </c>
      <c r="AG9" s="127" t="s">
        <v>56</v>
      </c>
      <c r="AH9" s="127" t="s">
        <v>57</v>
      </c>
      <c r="AI9" s="127" t="s">
        <v>54</v>
      </c>
      <c r="AJ9" s="127" t="s">
        <v>55</v>
      </c>
      <c r="AK9" s="127" t="s">
        <v>56</v>
      </c>
      <c r="AL9" s="127" t="s">
        <v>57</v>
      </c>
      <c r="AM9" s="127" t="s">
        <v>54</v>
      </c>
      <c r="AN9" s="127" t="s">
        <v>55</v>
      </c>
      <c r="AO9" s="127" t="s">
        <v>56</v>
      </c>
      <c r="AP9" s="127" t="s">
        <v>57</v>
      </c>
      <c r="AQ9" s="127" t="s">
        <v>54</v>
      </c>
      <c r="AR9" s="127" t="s">
        <v>55</v>
      </c>
      <c r="AS9" s="127" t="s">
        <v>56</v>
      </c>
      <c r="AT9" s="127" t="s">
        <v>57</v>
      </c>
      <c r="AU9" s="127" t="s">
        <v>54</v>
      </c>
      <c r="AV9" s="127" t="s">
        <v>55</v>
      </c>
      <c r="AW9" s="127" t="s">
        <v>56</v>
      </c>
      <c r="AX9" s="127" t="s">
        <v>57</v>
      </c>
      <c r="AY9" s="220"/>
      <c r="AZ9" s="183"/>
      <c r="BA9" s="129" t="s">
        <v>58</v>
      </c>
      <c r="BB9" s="129" t="s">
        <v>59</v>
      </c>
      <c r="BC9" s="129" t="s">
        <v>60</v>
      </c>
      <c r="BD9" s="129" t="s">
        <v>61</v>
      </c>
      <c r="BE9" s="129" t="s">
        <v>62</v>
      </c>
      <c r="BF9" s="185"/>
      <c r="BG9" s="185"/>
      <c r="BH9" s="129" t="s">
        <v>58</v>
      </c>
      <c r="BI9" s="129" t="s">
        <v>59</v>
      </c>
      <c r="BJ9" s="129" t="s">
        <v>60</v>
      </c>
      <c r="BK9" s="129" t="s">
        <v>61</v>
      </c>
      <c r="BL9" s="129" t="s">
        <v>62</v>
      </c>
      <c r="BM9" s="185"/>
      <c r="BN9" s="185"/>
      <c r="BO9" s="129" t="s">
        <v>58</v>
      </c>
      <c r="BP9" s="129" t="s">
        <v>59</v>
      </c>
      <c r="BQ9" s="129" t="s">
        <v>60</v>
      </c>
      <c r="BR9" s="129" t="s">
        <v>61</v>
      </c>
      <c r="BS9" s="129" t="s">
        <v>62</v>
      </c>
      <c r="BT9" s="185"/>
      <c r="BU9" s="185"/>
      <c r="BV9" s="129" t="s">
        <v>58</v>
      </c>
      <c r="BW9" s="129" t="s">
        <v>59</v>
      </c>
      <c r="BX9" s="129" t="s">
        <v>60</v>
      </c>
      <c r="BY9" s="129" t="s">
        <v>61</v>
      </c>
      <c r="BZ9" s="129" t="s">
        <v>62</v>
      </c>
    </row>
    <row r="10" spans="2:78" s="1" customFormat="1" ht="65.75" x14ac:dyDescent="0.3">
      <c r="B10" s="227" t="s">
        <v>63</v>
      </c>
      <c r="C10" s="196">
        <v>0.33</v>
      </c>
      <c r="D10" s="93" t="s">
        <v>64</v>
      </c>
      <c r="E10" s="107">
        <v>3.3000000000000002E-2</v>
      </c>
      <c r="F10" s="42" t="s">
        <v>65</v>
      </c>
      <c r="G10" s="25" t="s">
        <v>66</v>
      </c>
      <c r="H10" s="137" t="s">
        <v>170</v>
      </c>
      <c r="I10" s="25" t="s">
        <v>67</v>
      </c>
      <c r="J10" s="108" t="s">
        <v>68</v>
      </c>
      <c r="K10" s="138">
        <v>44211</v>
      </c>
      <c r="L10" s="109">
        <v>44285</v>
      </c>
      <c r="M10" s="95" t="s">
        <v>69</v>
      </c>
      <c r="N10" s="95" t="s">
        <v>70</v>
      </c>
      <c r="O10" s="95" t="s">
        <v>71</v>
      </c>
      <c r="P10" s="95" t="s">
        <v>72</v>
      </c>
      <c r="Q10" s="26">
        <v>0</v>
      </c>
      <c r="R10" s="26">
        <v>2020</v>
      </c>
      <c r="S10" s="139"/>
      <c r="T10" s="28">
        <v>1</v>
      </c>
      <c r="U10" s="28"/>
      <c r="V10" s="28"/>
      <c r="W10" s="28"/>
      <c r="X10" s="28">
        <v>1</v>
      </c>
      <c r="Y10" s="132"/>
      <c r="Z10" s="132">
        <f>+AI10+AK10</f>
        <v>45</v>
      </c>
      <c r="AA10" s="29"/>
      <c r="AB10" s="29"/>
      <c r="AC10" s="29"/>
      <c r="AD10" s="31">
        <f>IF(SUM(Y10:AC10)=0,"",SUM(Y10:AC10))</f>
        <v>45</v>
      </c>
      <c r="AE10" s="133"/>
      <c r="AF10" s="140"/>
      <c r="AG10" s="133"/>
      <c r="AH10" s="141"/>
      <c r="AI10" s="133">
        <v>45</v>
      </c>
      <c r="AJ10" s="140" t="s">
        <v>73</v>
      </c>
      <c r="AK10" s="31"/>
      <c r="AL10" s="27"/>
      <c r="AM10" s="31"/>
      <c r="AN10" s="27"/>
      <c r="AO10" s="31"/>
      <c r="AP10" s="33"/>
      <c r="AQ10" s="34"/>
      <c r="AR10" s="34"/>
      <c r="AS10" s="34"/>
      <c r="AT10" s="34"/>
      <c r="AU10" s="34"/>
      <c r="AV10" s="34"/>
      <c r="AW10" s="34"/>
      <c r="AX10" s="35"/>
      <c r="AY10" s="29">
        <f t="shared" ref="AY10:AY30" si="0">IF(SUM(AE10,AG10,AI10,AK10,AM10,AO10,AQ10,AS10,AU10,AW10)=0,"",SUM(AE10,AG10,AI10,AK10,AM10,AO10,AQ10,AS10,AU10,AW10))</f>
        <v>45</v>
      </c>
      <c r="AZ10" s="36"/>
      <c r="BA10" s="37"/>
      <c r="BB10" s="38"/>
      <c r="BC10" s="38"/>
      <c r="BD10" s="29"/>
      <c r="BE10" s="38"/>
      <c r="BF10" s="39"/>
      <c r="BG10" s="39"/>
      <c r="BH10" s="37"/>
      <c r="BI10" s="38"/>
      <c r="BJ10" s="38"/>
      <c r="BK10" s="29"/>
      <c r="BL10" s="38"/>
      <c r="BM10" s="39"/>
      <c r="BN10" s="39"/>
      <c r="BO10" s="37"/>
      <c r="BP10" s="38"/>
      <c r="BQ10" s="38"/>
      <c r="BR10" s="29"/>
      <c r="BS10" s="38"/>
      <c r="BT10" s="39"/>
      <c r="BU10" s="39"/>
      <c r="BV10" s="37"/>
      <c r="BW10" s="38"/>
      <c r="BX10" s="38"/>
      <c r="BY10" s="29"/>
      <c r="BZ10" s="38"/>
    </row>
    <row r="11" spans="2:78" s="1" customFormat="1" ht="131.5" x14ac:dyDescent="0.3">
      <c r="B11" s="228"/>
      <c r="C11" s="197"/>
      <c r="D11" s="93" t="s">
        <v>74</v>
      </c>
      <c r="E11" s="107">
        <v>4.9500000000000002E-2</v>
      </c>
      <c r="F11" s="42" t="s">
        <v>65</v>
      </c>
      <c r="G11" s="164" t="s">
        <v>189</v>
      </c>
      <c r="H11" s="165" t="s">
        <v>190</v>
      </c>
      <c r="I11" s="164" t="s">
        <v>191</v>
      </c>
      <c r="J11" s="166" t="s">
        <v>223</v>
      </c>
      <c r="K11" s="138">
        <v>44211</v>
      </c>
      <c r="L11" s="138">
        <v>44926</v>
      </c>
      <c r="M11" s="95" t="s">
        <v>69</v>
      </c>
      <c r="N11" s="95" t="s">
        <v>75</v>
      </c>
      <c r="O11" s="142" t="s">
        <v>76</v>
      </c>
      <c r="P11" s="95" t="s">
        <v>72</v>
      </c>
      <c r="Q11" s="46">
        <v>0</v>
      </c>
      <c r="R11" s="26">
        <v>2020</v>
      </c>
      <c r="S11" s="143"/>
      <c r="T11" s="143">
        <v>0.4</v>
      </c>
      <c r="U11" s="143">
        <v>1</v>
      </c>
      <c r="V11" s="144"/>
      <c r="W11" s="41"/>
      <c r="X11" s="40">
        <v>1</v>
      </c>
      <c r="Y11" s="132"/>
      <c r="Z11" s="132">
        <f>+AI11+AK11</f>
        <v>39</v>
      </c>
      <c r="AA11" s="132">
        <f>+AM11+AO11</f>
        <v>100</v>
      </c>
      <c r="AB11" s="132"/>
      <c r="AC11" s="29"/>
      <c r="AD11" s="31">
        <f t="shared" ref="AD11:AD30" si="1">IF(SUM(Y11:AC11)=0,"",SUM(Y11:AC11))</f>
        <v>139</v>
      </c>
      <c r="AE11" s="31"/>
      <c r="AF11" s="32"/>
      <c r="AG11" s="31"/>
      <c r="AH11" s="27"/>
      <c r="AI11" s="133">
        <v>30</v>
      </c>
      <c r="AJ11" s="140" t="s">
        <v>73</v>
      </c>
      <c r="AK11" s="133">
        <v>9</v>
      </c>
      <c r="AL11" s="141" t="s">
        <v>77</v>
      </c>
      <c r="AM11" s="133">
        <v>75</v>
      </c>
      <c r="AN11" s="140" t="s">
        <v>73</v>
      </c>
      <c r="AO11" s="133">
        <v>25</v>
      </c>
      <c r="AP11" s="141" t="s">
        <v>77</v>
      </c>
      <c r="AQ11" s="145"/>
      <c r="AR11" s="34"/>
      <c r="AS11" s="34"/>
      <c r="AT11" s="34"/>
      <c r="AU11" s="34"/>
      <c r="AV11" s="34"/>
      <c r="AW11" s="34"/>
      <c r="AX11" s="35"/>
      <c r="AY11" s="29">
        <f t="shared" si="0"/>
        <v>139</v>
      </c>
      <c r="AZ11" s="36"/>
      <c r="BA11" s="37"/>
      <c r="BB11" s="38"/>
      <c r="BC11" s="38"/>
      <c r="BD11" s="29"/>
      <c r="BE11" s="38"/>
      <c r="BF11" s="39"/>
      <c r="BG11" s="39"/>
      <c r="BH11" s="37"/>
      <c r="BI11" s="38"/>
      <c r="BJ11" s="38"/>
      <c r="BK11" s="29"/>
      <c r="BL11" s="38"/>
      <c r="BM11" s="39"/>
      <c r="BN11" s="39"/>
      <c r="BO11" s="37"/>
      <c r="BP11" s="38"/>
      <c r="BQ11" s="38"/>
      <c r="BR11" s="29"/>
      <c r="BS11" s="38"/>
      <c r="BT11" s="39"/>
      <c r="BU11" s="39"/>
      <c r="BV11" s="37"/>
      <c r="BW11" s="38"/>
      <c r="BX11" s="38"/>
      <c r="BY11" s="29"/>
      <c r="BZ11" s="38"/>
    </row>
    <row r="12" spans="2:78" s="1" customFormat="1" ht="65.75" x14ac:dyDescent="0.3">
      <c r="B12" s="228"/>
      <c r="C12" s="197"/>
      <c r="D12" s="93" t="s">
        <v>192</v>
      </c>
      <c r="E12" s="107">
        <v>3.3000000000000002E-2</v>
      </c>
      <c r="F12" s="42" t="s">
        <v>78</v>
      </c>
      <c r="G12" s="25" t="s">
        <v>66</v>
      </c>
      <c r="H12" s="137" t="s">
        <v>193</v>
      </c>
      <c r="I12" s="25" t="s">
        <v>67</v>
      </c>
      <c r="J12" s="108" t="s">
        <v>68</v>
      </c>
      <c r="K12" s="109">
        <v>44228</v>
      </c>
      <c r="L12" s="109">
        <v>44561</v>
      </c>
      <c r="M12" s="95" t="s">
        <v>69</v>
      </c>
      <c r="N12" s="95" t="s">
        <v>79</v>
      </c>
      <c r="O12" s="95" t="s">
        <v>80</v>
      </c>
      <c r="P12" s="95" t="s">
        <v>72</v>
      </c>
      <c r="Q12" s="26">
        <v>0</v>
      </c>
      <c r="R12" s="26">
        <v>2020</v>
      </c>
      <c r="S12" s="28"/>
      <c r="T12" s="28">
        <v>1</v>
      </c>
      <c r="U12" s="28"/>
      <c r="V12" s="28"/>
      <c r="W12" s="28"/>
      <c r="X12" s="28">
        <v>1</v>
      </c>
      <c r="Y12" s="29"/>
      <c r="Z12" s="29">
        <v>147</v>
      </c>
      <c r="AA12" s="29"/>
      <c r="AB12" s="29"/>
      <c r="AC12" s="29"/>
      <c r="AD12" s="31">
        <f t="shared" si="1"/>
        <v>147</v>
      </c>
      <c r="AE12" s="31"/>
      <c r="AF12" s="31"/>
      <c r="AG12" s="31"/>
      <c r="AH12" s="27"/>
      <c r="AI12" s="31">
        <v>147</v>
      </c>
      <c r="AJ12" s="32" t="s">
        <v>73</v>
      </c>
      <c r="AK12" s="31"/>
      <c r="AL12" s="27"/>
      <c r="AM12" s="31"/>
      <c r="AN12" s="27"/>
      <c r="AO12" s="31"/>
      <c r="AP12" s="33"/>
      <c r="AQ12" s="30"/>
      <c r="AR12" s="30"/>
      <c r="AS12" s="30"/>
      <c r="AT12" s="30"/>
      <c r="AU12" s="30"/>
      <c r="AV12" s="30"/>
      <c r="AW12" s="30"/>
      <c r="AX12" s="30"/>
      <c r="AY12" s="29">
        <f t="shared" si="0"/>
        <v>147</v>
      </c>
      <c r="AZ12" s="36"/>
      <c r="BA12" s="37"/>
      <c r="BB12" s="38"/>
      <c r="BC12" s="38"/>
      <c r="BD12" s="29"/>
      <c r="BE12" s="38"/>
      <c r="BF12" s="39"/>
      <c r="BG12" s="39"/>
      <c r="BH12" s="37"/>
      <c r="BI12" s="38"/>
      <c r="BJ12" s="38"/>
      <c r="BK12" s="29"/>
      <c r="BL12" s="38"/>
      <c r="BM12" s="39"/>
      <c r="BN12" s="39"/>
      <c r="BO12" s="37"/>
      <c r="BP12" s="38"/>
      <c r="BQ12" s="38"/>
      <c r="BR12" s="29"/>
      <c r="BS12" s="38"/>
      <c r="BT12" s="39"/>
      <c r="BU12" s="39"/>
      <c r="BV12" s="37"/>
      <c r="BW12" s="38"/>
      <c r="BX12" s="38"/>
      <c r="BY12" s="29"/>
      <c r="BZ12" s="38"/>
    </row>
    <row r="13" spans="2:78" s="1" customFormat="1" ht="65.75" x14ac:dyDescent="0.3">
      <c r="B13" s="228"/>
      <c r="C13" s="197"/>
      <c r="D13" s="146" t="s">
        <v>171</v>
      </c>
      <c r="E13" s="107">
        <v>3.3000000000000002E-2</v>
      </c>
      <c r="F13" s="42" t="s">
        <v>65</v>
      </c>
      <c r="G13" s="25" t="s">
        <v>81</v>
      </c>
      <c r="H13" s="147" t="s">
        <v>172</v>
      </c>
      <c r="I13" s="25" t="s">
        <v>82</v>
      </c>
      <c r="J13" s="110" t="s">
        <v>83</v>
      </c>
      <c r="K13" s="109">
        <v>44594</v>
      </c>
      <c r="L13" s="109">
        <v>45657</v>
      </c>
      <c r="M13" s="95" t="s">
        <v>84</v>
      </c>
      <c r="N13" s="111" t="s">
        <v>85</v>
      </c>
      <c r="O13" s="111" t="s">
        <v>86</v>
      </c>
      <c r="P13" s="95" t="s">
        <v>72</v>
      </c>
      <c r="Q13" s="26">
        <v>0</v>
      </c>
      <c r="R13" s="26">
        <v>2021</v>
      </c>
      <c r="S13" s="28"/>
      <c r="T13" s="28"/>
      <c r="U13" s="28">
        <v>1</v>
      </c>
      <c r="V13" s="28">
        <v>2</v>
      </c>
      <c r="W13" s="28">
        <v>3</v>
      </c>
      <c r="X13" s="28">
        <v>3</v>
      </c>
      <c r="Y13" s="29"/>
      <c r="Z13" s="29"/>
      <c r="AA13" s="29">
        <v>70</v>
      </c>
      <c r="AB13" s="29">
        <v>70</v>
      </c>
      <c r="AC13" s="29">
        <v>70</v>
      </c>
      <c r="AD13" s="31">
        <f t="shared" si="1"/>
        <v>210</v>
      </c>
      <c r="AE13" s="31"/>
      <c r="AF13" s="31"/>
      <c r="AG13" s="31"/>
      <c r="AH13" s="27"/>
      <c r="AI13" s="31"/>
      <c r="AJ13" s="27"/>
      <c r="AK13" s="29"/>
      <c r="AL13" s="32"/>
      <c r="AM13" s="29">
        <v>70</v>
      </c>
      <c r="AN13" s="32" t="s">
        <v>73</v>
      </c>
      <c r="AO13" s="29"/>
      <c r="AP13" s="43"/>
      <c r="AQ13" s="29">
        <v>70</v>
      </c>
      <c r="AR13" s="32" t="s">
        <v>73</v>
      </c>
      <c r="AS13" s="30"/>
      <c r="AT13" s="30"/>
      <c r="AU13" s="29">
        <v>70</v>
      </c>
      <c r="AV13" s="32" t="s">
        <v>73</v>
      </c>
      <c r="AW13" s="30"/>
      <c r="AX13" s="30"/>
      <c r="AY13" s="29">
        <f t="shared" si="0"/>
        <v>210</v>
      </c>
      <c r="AZ13" s="36"/>
      <c r="BA13" s="37"/>
      <c r="BB13" s="38"/>
      <c r="BC13" s="38"/>
      <c r="BD13" s="29"/>
      <c r="BE13" s="38"/>
      <c r="BF13" s="39"/>
      <c r="BG13" s="39"/>
      <c r="BH13" s="37"/>
      <c r="BI13" s="38"/>
      <c r="BJ13" s="38"/>
      <c r="BK13" s="29"/>
      <c r="BL13" s="38"/>
      <c r="BM13" s="39"/>
      <c r="BN13" s="39"/>
      <c r="BO13" s="37"/>
      <c r="BP13" s="38"/>
      <c r="BQ13" s="38"/>
      <c r="BR13" s="29"/>
      <c r="BS13" s="38"/>
      <c r="BT13" s="39"/>
      <c r="BU13" s="39"/>
      <c r="BV13" s="37"/>
      <c r="BW13" s="38"/>
      <c r="BX13" s="38"/>
      <c r="BY13" s="29"/>
      <c r="BZ13" s="38"/>
    </row>
    <row r="14" spans="2:78" s="1" customFormat="1" ht="118.35" x14ac:dyDescent="0.3">
      <c r="B14" s="228"/>
      <c r="C14" s="197"/>
      <c r="D14" s="93" t="s">
        <v>87</v>
      </c>
      <c r="E14" s="148">
        <v>0.08</v>
      </c>
      <c r="F14" s="42" t="s">
        <v>88</v>
      </c>
      <c r="G14" s="25" t="s">
        <v>89</v>
      </c>
      <c r="H14" s="165" t="s">
        <v>194</v>
      </c>
      <c r="I14" s="25" t="s">
        <v>173</v>
      </c>
      <c r="J14" s="108" t="s">
        <v>90</v>
      </c>
      <c r="K14" s="109">
        <v>44593</v>
      </c>
      <c r="L14" s="109">
        <v>45657</v>
      </c>
      <c r="M14" s="95" t="s">
        <v>69</v>
      </c>
      <c r="N14" s="95" t="s">
        <v>91</v>
      </c>
      <c r="O14" s="95" t="s">
        <v>92</v>
      </c>
      <c r="P14" s="95" t="s">
        <v>72</v>
      </c>
      <c r="Q14" s="46">
        <v>0</v>
      </c>
      <c r="R14" s="26">
        <v>2021</v>
      </c>
      <c r="S14" s="40"/>
      <c r="T14" s="40"/>
      <c r="U14" s="40">
        <v>0.1</v>
      </c>
      <c r="V14" s="40">
        <v>0.35</v>
      </c>
      <c r="W14" s="40">
        <v>0.5</v>
      </c>
      <c r="X14" s="40">
        <v>0.5</v>
      </c>
      <c r="Y14" s="29"/>
      <c r="Z14" s="29"/>
      <c r="AA14" s="29">
        <v>345</v>
      </c>
      <c r="AB14" s="29">
        <v>345</v>
      </c>
      <c r="AC14" s="29">
        <v>345</v>
      </c>
      <c r="AD14" s="31">
        <f t="shared" si="1"/>
        <v>1035</v>
      </c>
      <c r="AE14" s="31"/>
      <c r="AF14" s="31"/>
      <c r="AG14" s="31"/>
      <c r="AH14" s="27"/>
      <c r="AI14" s="31"/>
      <c r="AJ14" s="31"/>
      <c r="AK14" s="31"/>
      <c r="AL14" s="27"/>
      <c r="AM14" s="31">
        <v>300</v>
      </c>
      <c r="AN14" s="32" t="s">
        <v>73</v>
      </c>
      <c r="AO14" s="31">
        <v>45</v>
      </c>
      <c r="AP14" s="33" t="s">
        <v>77</v>
      </c>
      <c r="AQ14" s="31">
        <v>300</v>
      </c>
      <c r="AR14" s="32" t="s">
        <v>73</v>
      </c>
      <c r="AS14" s="31">
        <v>45</v>
      </c>
      <c r="AT14" s="27" t="s">
        <v>77</v>
      </c>
      <c r="AU14" s="31">
        <v>300</v>
      </c>
      <c r="AV14" s="32" t="s">
        <v>73</v>
      </c>
      <c r="AW14" s="31">
        <v>45</v>
      </c>
      <c r="AX14" s="27" t="s">
        <v>77</v>
      </c>
      <c r="AY14" s="29">
        <f t="shared" si="0"/>
        <v>1035</v>
      </c>
      <c r="AZ14" s="44"/>
      <c r="BA14" s="45"/>
      <c r="BB14" s="46"/>
      <c r="BC14" s="46"/>
      <c r="BD14" s="31"/>
      <c r="BE14" s="46"/>
      <c r="BF14" s="47"/>
      <c r="BG14" s="47"/>
      <c r="BH14" s="45"/>
      <c r="BI14" s="46"/>
      <c r="BJ14" s="46"/>
      <c r="BK14" s="31"/>
      <c r="BL14" s="46"/>
      <c r="BM14" s="47"/>
      <c r="BN14" s="47"/>
      <c r="BO14" s="45"/>
      <c r="BP14" s="46"/>
      <c r="BQ14" s="46"/>
      <c r="BR14" s="31"/>
      <c r="BS14" s="46"/>
      <c r="BT14" s="47"/>
      <c r="BU14" s="47"/>
      <c r="BV14" s="45"/>
      <c r="BW14" s="46"/>
      <c r="BX14" s="38"/>
      <c r="BY14" s="29"/>
      <c r="BZ14" s="38"/>
    </row>
    <row r="15" spans="2:78" s="1" customFormat="1" ht="52.6" x14ac:dyDescent="0.3">
      <c r="B15" s="228"/>
      <c r="C15" s="197"/>
      <c r="D15" s="93" t="s">
        <v>93</v>
      </c>
      <c r="E15" s="148">
        <v>5.1999999999999998E-2</v>
      </c>
      <c r="F15" s="42" t="s">
        <v>65</v>
      </c>
      <c r="G15" s="48" t="s">
        <v>94</v>
      </c>
      <c r="H15" s="48" t="s">
        <v>95</v>
      </c>
      <c r="I15" s="48" t="s">
        <v>96</v>
      </c>
      <c r="J15" s="108" t="s">
        <v>97</v>
      </c>
      <c r="K15" s="109">
        <v>44562</v>
      </c>
      <c r="L15" s="109">
        <v>45657</v>
      </c>
      <c r="M15" s="112" t="s">
        <v>84</v>
      </c>
      <c r="N15" s="111" t="s">
        <v>98</v>
      </c>
      <c r="O15" s="111" t="s">
        <v>99</v>
      </c>
      <c r="P15" s="112" t="s">
        <v>72</v>
      </c>
      <c r="Q15" s="32">
        <v>0</v>
      </c>
      <c r="R15" s="26">
        <v>2021</v>
      </c>
      <c r="S15" s="28"/>
      <c r="T15" s="50"/>
      <c r="U15" s="50">
        <v>1</v>
      </c>
      <c r="V15" s="50">
        <v>2</v>
      </c>
      <c r="W15" s="50">
        <v>3</v>
      </c>
      <c r="X15" s="50">
        <v>3</v>
      </c>
      <c r="Y15" s="29"/>
      <c r="Z15" s="29"/>
      <c r="AA15" s="29">
        <v>45</v>
      </c>
      <c r="AB15" s="29">
        <v>45</v>
      </c>
      <c r="AC15" s="29">
        <v>45</v>
      </c>
      <c r="AD15" s="31">
        <f t="shared" si="1"/>
        <v>135</v>
      </c>
      <c r="AE15" s="29"/>
      <c r="AF15" s="29"/>
      <c r="AG15" s="29"/>
      <c r="AH15" s="32"/>
      <c r="AI15" s="29"/>
      <c r="AJ15" s="32"/>
      <c r="AK15" s="29"/>
      <c r="AL15" s="32"/>
      <c r="AM15" s="29">
        <v>45</v>
      </c>
      <c r="AN15" s="32" t="s">
        <v>77</v>
      </c>
      <c r="AO15" s="29"/>
      <c r="AP15" s="43"/>
      <c r="AQ15" s="29">
        <v>45</v>
      </c>
      <c r="AR15" s="32" t="s">
        <v>77</v>
      </c>
      <c r="AS15" s="29"/>
      <c r="AT15" s="32"/>
      <c r="AU15" s="29">
        <v>45</v>
      </c>
      <c r="AV15" s="32" t="s">
        <v>77</v>
      </c>
      <c r="AW15" s="30"/>
      <c r="AX15" s="30"/>
      <c r="AY15" s="29">
        <f t="shared" si="0"/>
        <v>135</v>
      </c>
      <c r="AZ15" s="36"/>
      <c r="BA15" s="37"/>
      <c r="BB15" s="38"/>
      <c r="BC15" s="38"/>
      <c r="BD15" s="29"/>
      <c r="BE15" s="38"/>
      <c r="BF15" s="39"/>
      <c r="BG15" s="39"/>
      <c r="BH15" s="37"/>
      <c r="BI15" s="38"/>
      <c r="BJ15" s="38"/>
      <c r="BK15" s="29"/>
      <c r="BL15" s="38"/>
      <c r="BM15" s="39"/>
      <c r="BN15" s="39"/>
      <c r="BO15" s="37"/>
      <c r="BP15" s="38"/>
      <c r="BQ15" s="38"/>
      <c r="BR15" s="29"/>
      <c r="BS15" s="38"/>
      <c r="BT15" s="39"/>
      <c r="BU15" s="39"/>
      <c r="BV15" s="37"/>
      <c r="BW15" s="38"/>
      <c r="BX15" s="38"/>
      <c r="BY15" s="29"/>
      <c r="BZ15" s="38"/>
    </row>
    <row r="16" spans="2:78" s="1" customFormat="1" ht="118.35" x14ac:dyDescent="0.3">
      <c r="B16" s="229"/>
      <c r="C16" s="200"/>
      <c r="D16" s="93" t="s">
        <v>100</v>
      </c>
      <c r="E16" s="107">
        <v>4.9500000000000002E-2</v>
      </c>
      <c r="F16" s="42" t="s">
        <v>65</v>
      </c>
      <c r="G16" s="165" t="s">
        <v>89</v>
      </c>
      <c r="H16" s="165" t="s">
        <v>194</v>
      </c>
      <c r="I16" s="25" t="s">
        <v>174</v>
      </c>
      <c r="J16" s="108" t="s">
        <v>195</v>
      </c>
      <c r="K16" s="109">
        <v>44958</v>
      </c>
      <c r="L16" s="109">
        <v>45657</v>
      </c>
      <c r="M16" s="95" t="s">
        <v>69</v>
      </c>
      <c r="N16" s="113" t="s">
        <v>101</v>
      </c>
      <c r="O16" s="51" t="s">
        <v>102</v>
      </c>
      <c r="P16" s="95" t="s">
        <v>72</v>
      </c>
      <c r="Q16" s="46">
        <v>0</v>
      </c>
      <c r="R16" s="26">
        <v>2022</v>
      </c>
      <c r="S16" s="52"/>
      <c r="T16" s="52"/>
      <c r="U16" s="40"/>
      <c r="V16" s="40">
        <v>0.35</v>
      </c>
      <c r="W16" s="40">
        <v>0.5</v>
      </c>
      <c r="X16" s="53">
        <v>0.5</v>
      </c>
      <c r="Y16" s="29"/>
      <c r="Z16" s="29"/>
      <c r="AA16" s="29"/>
      <c r="AB16" s="29">
        <v>50</v>
      </c>
      <c r="AC16" s="29">
        <v>300</v>
      </c>
      <c r="AD16" s="31">
        <f t="shared" si="1"/>
        <v>350</v>
      </c>
      <c r="AE16" s="31"/>
      <c r="AF16" s="31"/>
      <c r="AG16" s="31"/>
      <c r="AH16" s="27"/>
      <c r="AI16" s="31"/>
      <c r="AJ16" s="27"/>
      <c r="AK16" s="29"/>
      <c r="AL16" s="32"/>
      <c r="AM16" s="31"/>
      <c r="AN16" s="32"/>
      <c r="AO16" s="30"/>
      <c r="AP16" s="43"/>
      <c r="AQ16" s="31">
        <v>50</v>
      </c>
      <c r="AR16" s="32" t="s">
        <v>73</v>
      </c>
      <c r="AS16" s="30"/>
      <c r="AT16" s="30"/>
      <c r="AU16" s="31">
        <v>300</v>
      </c>
      <c r="AV16" s="32" t="s">
        <v>73</v>
      </c>
      <c r="AW16" s="30"/>
      <c r="AX16" s="30"/>
      <c r="AY16" s="29">
        <f t="shared" si="0"/>
        <v>350</v>
      </c>
      <c r="AZ16" s="36" t="s">
        <v>103</v>
      </c>
      <c r="BA16" s="37"/>
      <c r="BB16" s="38" t="s">
        <v>104</v>
      </c>
      <c r="BC16" s="38" t="s">
        <v>104</v>
      </c>
      <c r="BD16" s="29"/>
      <c r="BE16" s="38" t="s">
        <v>104</v>
      </c>
      <c r="BF16" s="39"/>
      <c r="BG16" s="39"/>
      <c r="BH16" s="37"/>
      <c r="BI16" s="38" t="s">
        <v>104</v>
      </c>
      <c r="BJ16" s="38" t="s">
        <v>104</v>
      </c>
      <c r="BK16" s="29"/>
      <c r="BL16" s="38" t="s">
        <v>104</v>
      </c>
      <c r="BM16" s="39"/>
      <c r="BN16" s="39"/>
      <c r="BO16" s="37"/>
      <c r="BP16" s="38" t="s">
        <v>104</v>
      </c>
      <c r="BQ16" s="38" t="s">
        <v>104</v>
      </c>
      <c r="BR16" s="29"/>
      <c r="BS16" s="38" t="s">
        <v>104</v>
      </c>
      <c r="BT16" s="39"/>
      <c r="BU16" s="39"/>
      <c r="BV16" s="37"/>
      <c r="BW16" s="38" t="s">
        <v>104</v>
      </c>
      <c r="BX16" s="38" t="s">
        <v>104</v>
      </c>
      <c r="BY16" s="29"/>
      <c r="BZ16" s="38" t="s">
        <v>104</v>
      </c>
    </row>
    <row r="17" spans="2:78" s="1" customFormat="1" ht="170.95" x14ac:dyDescent="0.3">
      <c r="B17" s="194" t="s">
        <v>187</v>
      </c>
      <c r="C17" s="196">
        <v>0.33</v>
      </c>
      <c r="D17" s="93" t="s">
        <v>105</v>
      </c>
      <c r="E17" s="121">
        <v>3.5400000000000001E-2</v>
      </c>
      <c r="F17" s="42" t="s">
        <v>78</v>
      </c>
      <c r="G17" s="164" t="s">
        <v>197</v>
      </c>
      <c r="H17" s="165" t="s">
        <v>198</v>
      </c>
      <c r="I17" s="164" t="s">
        <v>196</v>
      </c>
      <c r="J17" s="166" t="s">
        <v>199</v>
      </c>
      <c r="K17" s="109">
        <v>44136</v>
      </c>
      <c r="L17" s="109">
        <v>44773</v>
      </c>
      <c r="M17" s="112" t="s">
        <v>84</v>
      </c>
      <c r="N17" s="49" t="s">
        <v>106</v>
      </c>
      <c r="O17" s="49" t="s">
        <v>107</v>
      </c>
      <c r="P17" s="112" t="s">
        <v>72</v>
      </c>
      <c r="Q17" s="38">
        <v>0</v>
      </c>
      <c r="R17" s="114">
        <v>2019</v>
      </c>
      <c r="S17" s="38">
        <v>0.1</v>
      </c>
      <c r="T17" s="38">
        <v>0.5</v>
      </c>
      <c r="U17" s="38">
        <v>1</v>
      </c>
      <c r="V17" s="38"/>
      <c r="W17" s="38"/>
      <c r="X17" s="38">
        <v>1</v>
      </c>
      <c r="Y17" s="29">
        <v>20</v>
      </c>
      <c r="Z17" s="29">
        <v>170</v>
      </c>
      <c r="AA17" s="29">
        <v>170</v>
      </c>
      <c r="AB17" s="29"/>
      <c r="AC17" s="29"/>
      <c r="AD17" s="31">
        <f t="shared" si="1"/>
        <v>360</v>
      </c>
      <c r="AE17" s="29">
        <v>20</v>
      </c>
      <c r="AF17" s="32" t="s">
        <v>73</v>
      </c>
      <c r="AG17" s="29"/>
      <c r="AH17" s="32"/>
      <c r="AI17" s="29">
        <v>170</v>
      </c>
      <c r="AJ17" s="32" t="s">
        <v>73</v>
      </c>
      <c r="AK17" s="29"/>
      <c r="AL17" s="32"/>
      <c r="AM17" s="29">
        <v>170</v>
      </c>
      <c r="AN17" s="32" t="s">
        <v>73</v>
      </c>
      <c r="AO17" s="29"/>
      <c r="AP17" s="43"/>
      <c r="AQ17" s="30"/>
      <c r="AR17" s="30"/>
      <c r="AS17" s="30"/>
      <c r="AT17" s="30"/>
      <c r="AU17" s="30"/>
      <c r="AV17" s="30"/>
      <c r="AW17" s="30"/>
      <c r="AX17" s="30"/>
      <c r="AY17" s="29">
        <f t="shared" si="0"/>
        <v>360</v>
      </c>
      <c r="AZ17" s="36" t="s">
        <v>108</v>
      </c>
      <c r="BA17" s="128"/>
      <c r="BB17" s="38" t="s">
        <v>104</v>
      </c>
      <c r="BC17" s="38" t="s">
        <v>104</v>
      </c>
      <c r="BD17" s="29"/>
      <c r="BE17" s="38" t="s">
        <v>104</v>
      </c>
      <c r="BF17" s="54" t="s">
        <v>104</v>
      </c>
      <c r="BG17" s="54" t="s">
        <v>104</v>
      </c>
      <c r="BH17" s="128"/>
      <c r="BI17" s="38" t="s">
        <v>104</v>
      </c>
      <c r="BJ17" s="38" t="s">
        <v>104</v>
      </c>
      <c r="BK17" s="29"/>
      <c r="BL17" s="38" t="s">
        <v>104</v>
      </c>
      <c r="BM17" s="128" t="s">
        <v>104</v>
      </c>
      <c r="BN17" s="128" t="s">
        <v>104</v>
      </c>
      <c r="BO17" s="128"/>
      <c r="BP17" s="38" t="s">
        <v>104</v>
      </c>
      <c r="BQ17" s="38" t="s">
        <v>104</v>
      </c>
      <c r="BR17" s="29"/>
      <c r="BS17" s="38" t="s">
        <v>104</v>
      </c>
      <c r="BT17" s="128" t="s">
        <v>104</v>
      </c>
      <c r="BU17" s="128" t="s">
        <v>104</v>
      </c>
      <c r="BV17" s="128"/>
      <c r="BW17" s="38" t="s">
        <v>104</v>
      </c>
      <c r="BX17" s="38" t="s">
        <v>104</v>
      </c>
      <c r="BY17" s="29"/>
      <c r="BZ17" s="38" t="s">
        <v>104</v>
      </c>
    </row>
    <row r="18" spans="2:78" s="1" customFormat="1" ht="118.35" x14ac:dyDescent="0.3">
      <c r="B18" s="198"/>
      <c r="C18" s="199"/>
      <c r="D18" s="93" t="s">
        <v>109</v>
      </c>
      <c r="E18" s="149">
        <v>0.06</v>
      </c>
      <c r="F18" s="115" t="s">
        <v>110</v>
      </c>
      <c r="G18" s="48" t="s">
        <v>200</v>
      </c>
      <c r="H18" s="116" t="s">
        <v>175</v>
      </c>
      <c r="I18" s="165" t="s">
        <v>201</v>
      </c>
      <c r="J18" s="167" t="s">
        <v>202</v>
      </c>
      <c r="K18" s="109">
        <v>44593</v>
      </c>
      <c r="L18" s="109">
        <v>45657</v>
      </c>
      <c r="M18" s="112" t="s">
        <v>69</v>
      </c>
      <c r="N18" s="49" t="s">
        <v>111</v>
      </c>
      <c r="O18" s="49" t="s">
        <v>112</v>
      </c>
      <c r="P18" s="112" t="s">
        <v>72</v>
      </c>
      <c r="Q18" s="32">
        <v>0</v>
      </c>
      <c r="R18" s="55">
        <v>2021</v>
      </c>
      <c r="S18" s="38"/>
      <c r="T18" s="38"/>
      <c r="U18" s="55">
        <v>1</v>
      </c>
      <c r="V18" s="55">
        <v>3</v>
      </c>
      <c r="W18" s="55">
        <v>5</v>
      </c>
      <c r="X18" s="55">
        <v>5</v>
      </c>
      <c r="Y18" s="29"/>
      <c r="Z18" s="29"/>
      <c r="AA18" s="29">
        <v>120</v>
      </c>
      <c r="AB18" s="29">
        <v>150</v>
      </c>
      <c r="AC18" s="29">
        <v>150</v>
      </c>
      <c r="AD18" s="31">
        <f t="shared" si="1"/>
        <v>420</v>
      </c>
      <c r="AE18" s="29"/>
      <c r="AF18" s="32"/>
      <c r="AG18" s="29"/>
      <c r="AH18" s="32"/>
      <c r="AI18" s="29"/>
      <c r="AJ18" s="32"/>
      <c r="AK18" s="29"/>
      <c r="AL18" s="32"/>
      <c r="AM18" s="29">
        <v>120</v>
      </c>
      <c r="AN18" s="32" t="s">
        <v>73</v>
      </c>
      <c r="AO18" s="29"/>
      <c r="AP18" s="43"/>
      <c r="AQ18" s="29">
        <v>150</v>
      </c>
      <c r="AR18" s="32" t="s">
        <v>73</v>
      </c>
      <c r="AS18" s="30"/>
      <c r="AT18" s="30"/>
      <c r="AU18" s="29">
        <v>150</v>
      </c>
      <c r="AV18" s="32" t="s">
        <v>73</v>
      </c>
      <c r="AW18" s="30"/>
      <c r="AX18" s="30"/>
      <c r="AY18" s="29">
        <f t="shared" si="0"/>
        <v>420</v>
      </c>
      <c r="AZ18" s="36"/>
      <c r="BA18" s="128"/>
      <c r="BB18" s="38"/>
      <c r="BC18" s="38"/>
      <c r="BD18" s="29"/>
      <c r="BE18" s="38"/>
      <c r="BF18" s="56"/>
      <c r="BG18" s="56"/>
      <c r="BH18" s="128"/>
      <c r="BI18" s="38"/>
      <c r="BJ18" s="38"/>
      <c r="BK18" s="29"/>
      <c r="BL18" s="38"/>
      <c r="BM18" s="128"/>
      <c r="BN18" s="128"/>
      <c r="BO18" s="128"/>
      <c r="BP18" s="38"/>
      <c r="BQ18" s="38"/>
      <c r="BR18" s="29"/>
      <c r="BS18" s="38"/>
      <c r="BT18" s="128"/>
      <c r="BU18" s="128"/>
      <c r="BV18" s="128"/>
      <c r="BW18" s="38"/>
      <c r="BX18" s="38"/>
      <c r="BY18" s="29"/>
      <c r="BZ18" s="38"/>
    </row>
    <row r="19" spans="2:78" s="1" customFormat="1" ht="78.900000000000006" x14ac:dyDescent="0.3">
      <c r="B19" s="198"/>
      <c r="C19" s="199"/>
      <c r="D19" s="93" t="s">
        <v>113</v>
      </c>
      <c r="E19" s="148">
        <f>2.36%+0.95%</f>
        <v>3.3099999999999997E-2</v>
      </c>
      <c r="F19" s="42" t="s">
        <v>78</v>
      </c>
      <c r="G19" s="48" t="s">
        <v>114</v>
      </c>
      <c r="H19" s="116" t="s">
        <v>176</v>
      </c>
      <c r="I19" s="164" t="s">
        <v>203</v>
      </c>
      <c r="J19" s="166" t="s">
        <v>204</v>
      </c>
      <c r="K19" s="109">
        <v>44229</v>
      </c>
      <c r="L19" s="109">
        <v>44512</v>
      </c>
      <c r="M19" s="112" t="s">
        <v>84</v>
      </c>
      <c r="N19" s="49" t="s">
        <v>115</v>
      </c>
      <c r="O19" s="48" t="s">
        <v>116</v>
      </c>
      <c r="P19" s="112" t="s">
        <v>72</v>
      </c>
      <c r="Q19" s="32">
        <v>0</v>
      </c>
      <c r="R19" s="55">
        <v>2020</v>
      </c>
      <c r="S19" s="52"/>
      <c r="T19" s="52">
        <v>1</v>
      </c>
      <c r="U19" s="52"/>
      <c r="V19" s="28"/>
      <c r="W19" s="28"/>
      <c r="X19" s="28">
        <v>1</v>
      </c>
      <c r="Y19" s="29"/>
      <c r="Z19" s="29">
        <v>25</v>
      </c>
      <c r="AA19" s="29"/>
      <c r="AB19" s="29"/>
      <c r="AC19" s="29"/>
      <c r="AD19" s="31">
        <f t="shared" si="1"/>
        <v>25</v>
      </c>
      <c r="AE19" s="29"/>
      <c r="AF19" s="29"/>
      <c r="AG19" s="29"/>
      <c r="AH19" s="32"/>
      <c r="AI19" s="29">
        <v>25</v>
      </c>
      <c r="AJ19" s="32" t="s">
        <v>73</v>
      </c>
      <c r="AK19" s="29"/>
      <c r="AL19" s="32"/>
      <c r="AM19" s="29"/>
      <c r="AN19" s="32"/>
      <c r="AO19" s="29"/>
      <c r="AP19" s="43"/>
      <c r="AQ19" s="29"/>
      <c r="AR19" s="32"/>
      <c r="AS19" s="30"/>
      <c r="AT19" s="30"/>
      <c r="AU19" s="30"/>
      <c r="AV19" s="30"/>
      <c r="AW19" s="30"/>
      <c r="AX19" s="30"/>
      <c r="AY19" s="29">
        <f t="shared" si="0"/>
        <v>25</v>
      </c>
      <c r="AZ19" s="36"/>
      <c r="BA19" s="37"/>
      <c r="BB19" s="38"/>
      <c r="BC19" s="38"/>
      <c r="BD19" s="29"/>
      <c r="BE19" s="38"/>
      <c r="BF19" s="39"/>
      <c r="BG19" s="39"/>
      <c r="BH19" s="37"/>
      <c r="BI19" s="38"/>
      <c r="BJ19" s="38"/>
      <c r="BK19" s="29"/>
      <c r="BL19" s="38"/>
      <c r="BM19" s="39"/>
      <c r="BN19" s="39"/>
      <c r="BO19" s="37"/>
      <c r="BP19" s="38"/>
      <c r="BQ19" s="38"/>
      <c r="BR19" s="29"/>
      <c r="BS19" s="38"/>
      <c r="BT19" s="39"/>
      <c r="BU19" s="39"/>
      <c r="BV19" s="37"/>
      <c r="BW19" s="38"/>
      <c r="BX19" s="38"/>
      <c r="BY19" s="29"/>
      <c r="BZ19" s="38"/>
    </row>
    <row r="20" spans="2:78" s="1" customFormat="1" ht="131.5" x14ac:dyDescent="0.3">
      <c r="B20" s="198"/>
      <c r="C20" s="199"/>
      <c r="D20" s="146" t="s">
        <v>117</v>
      </c>
      <c r="E20" s="107">
        <v>2.3599999999999999E-2</v>
      </c>
      <c r="F20" s="42" t="s">
        <v>78</v>
      </c>
      <c r="G20" s="48" t="s">
        <v>114</v>
      </c>
      <c r="H20" s="116" t="s">
        <v>177</v>
      </c>
      <c r="I20" s="164" t="s">
        <v>203</v>
      </c>
      <c r="J20" s="166" t="s">
        <v>204</v>
      </c>
      <c r="K20" s="109">
        <v>44229</v>
      </c>
      <c r="L20" s="109">
        <v>45241</v>
      </c>
      <c r="M20" s="112" t="s">
        <v>84</v>
      </c>
      <c r="N20" s="151" t="s">
        <v>178</v>
      </c>
      <c r="O20" s="48" t="s">
        <v>179</v>
      </c>
      <c r="P20" s="112" t="s">
        <v>72</v>
      </c>
      <c r="Q20" s="46">
        <v>0</v>
      </c>
      <c r="R20" s="55">
        <v>2020</v>
      </c>
      <c r="S20" s="46"/>
      <c r="T20" s="46">
        <v>0.4</v>
      </c>
      <c r="U20" s="46">
        <v>0.8</v>
      </c>
      <c r="V20" s="40">
        <v>1</v>
      </c>
      <c r="W20" s="40"/>
      <c r="X20" s="40">
        <v>1</v>
      </c>
      <c r="Y20" s="29"/>
      <c r="Z20" s="29">
        <v>27</v>
      </c>
      <c r="AA20" s="29">
        <v>52</v>
      </c>
      <c r="AB20" s="29">
        <v>52</v>
      </c>
      <c r="AC20" s="29"/>
      <c r="AD20" s="31">
        <f t="shared" si="1"/>
        <v>131</v>
      </c>
      <c r="AE20" s="29"/>
      <c r="AF20" s="29"/>
      <c r="AG20" s="29"/>
      <c r="AH20" s="32"/>
      <c r="AI20" s="29">
        <v>27</v>
      </c>
      <c r="AJ20" s="32" t="s">
        <v>73</v>
      </c>
      <c r="AK20" s="29"/>
      <c r="AL20" s="32"/>
      <c r="AM20" s="29">
        <v>52</v>
      </c>
      <c r="AN20" s="32" t="s">
        <v>73</v>
      </c>
      <c r="AO20" s="29"/>
      <c r="AP20" s="43"/>
      <c r="AQ20" s="29">
        <v>52</v>
      </c>
      <c r="AR20" s="32" t="s">
        <v>73</v>
      </c>
      <c r="AS20" s="30"/>
      <c r="AT20" s="30"/>
      <c r="AU20" s="30"/>
      <c r="AV20" s="30"/>
      <c r="AW20" s="30"/>
      <c r="AX20" s="30"/>
      <c r="AY20" s="29">
        <f t="shared" si="0"/>
        <v>131</v>
      </c>
      <c r="AZ20" s="36"/>
      <c r="BA20" s="37"/>
      <c r="BB20" s="38"/>
      <c r="BC20" s="38"/>
      <c r="BD20" s="29"/>
      <c r="BE20" s="38"/>
      <c r="BF20" s="39"/>
      <c r="BG20" s="39"/>
      <c r="BH20" s="37"/>
      <c r="BI20" s="38"/>
      <c r="BJ20" s="38"/>
      <c r="BK20" s="29"/>
      <c r="BL20" s="38"/>
      <c r="BM20" s="39"/>
      <c r="BN20" s="39"/>
      <c r="BO20" s="37"/>
      <c r="BP20" s="38"/>
      <c r="BQ20" s="38"/>
      <c r="BR20" s="29"/>
      <c r="BS20" s="38"/>
      <c r="BT20" s="39"/>
      <c r="BU20" s="39"/>
      <c r="BV20" s="37"/>
      <c r="BW20" s="38"/>
      <c r="BX20" s="38"/>
      <c r="BY20" s="29"/>
      <c r="BZ20" s="38"/>
    </row>
    <row r="21" spans="2:78" s="1" customFormat="1" ht="131.5" x14ac:dyDescent="0.3">
      <c r="B21" s="198"/>
      <c r="C21" s="199"/>
      <c r="D21" s="93" t="s">
        <v>118</v>
      </c>
      <c r="E21" s="121">
        <v>3.5400000000000001E-2</v>
      </c>
      <c r="F21" s="42" t="s">
        <v>78</v>
      </c>
      <c r="G21" s="116" t="s">
        <v>119</v>
      </c>
      <c r="H21" s="152" t="s">
        <v>180</v>
      </c>
      <c r="I21" s="152" t="s">
        <v>120</v>
      </c>
      <c r="J21" s="166" t="s">
        <v>205</v>
      </c>
      <c r="K21" s="109">
        <v>44150</v>
      </c>
      <c r="L21" s="138">
        <v>44561</v>
      </c>
      <c r="M21" s="112" t="s">
        <v>84</v>
      </c>
      <c r="N21" s="49" t="s">
        <v>121</v>
      </c>
      <c r="O21" s="116" t="s">
        <v>185</v>
      </c>
      <c r="P21" s="112" t="s">
        <v>72</v>
      </c>
      <c r="Q21" s="38">
        <v>0</v>
      </c>
      <c r="R21" s="55">
        <v>2019</v>
      </c>
      <c r="S21" s="153">
        <v>0.3</v>
      </c>
      <c r="T21" s="153">
        <v>1</v>
      </c>
      <c r="U21" s="153"/>
      <c r="V21" s="38"/>
      <c r="W21" s="53"/>
      <c r="X21" s="53">
        <v>1</v>
      </c>
      <c r="Y21" s="29">
        <v>15</v>
      </c>
      <c r="Z21" s="29">
        <v>350</v>
      </c>
      <c r="AA21" s="29"/>
      <c r="AB21" s="29"/>
      <c r="AC21" s="29"/>
      <c r="AD21" s="31">
        <f t="shared" si="1"/>
        <v>365</v>
      </c>
      <c r="AE21" s="32">
        <v>15</v>
      </c>
      <c r="AF21" s="32" t="s">
        <v>73</v>
      </c>
      <c r="AG21" s="32"/>
      <c r="AH21" s="29"/>
      <c r="AI21" s="32">
        <v>350</v>
      </c>
      <c r="AJ21" s="32" t="s">
        <v>73</v>
      </c>
      <c r="AK21" s="32"/>
      <c r="AL21" s="29"/>
      <c r="AM21" s="32"/>
      <c r="AN21" s="32"/>
      <c r="AO21" s="32"/>
      <c r="AP21" s="58" t="s">
        <v>104</v>
      </c>
      <c r="AQ21" s="37"/>
      <c r="AR21" s="38"/>
      <c r="AS21" s="34"/>
      <c r="AT21" s="29"/>
      <c r="AU21" s="30"/>
      <c r="AV21" s="30"/>
      <c r="AW21" s="37"/>
      <c r="AX21" s="38" t="s">
        <v>104</v>
      </c>
      <c r="AY21" s="29">
        <f t="shared" si="0"/>
        <v>365</v>
      </c>
      <c r="AZ21" s="131"/>
      <c r="BA21" s="38" t="s">
        <v>104</v>
      </c>
      <c r="BB21" s="38"/>
      <c r="BC21" s="38"/>
      <c r="BD21" s="37"/>
      <c r="BE21" s="38" t="s">
        <v>104</v>
      </c>
      <c r="BF21" s="39"/>
      <c r="BG21" s="39"/>
      <c r="BH21" s="38" t="s">
        <v>104</v>
      </c>
      <c r="BI21" s="38"/>
      <c r="BJ21" s="38"/>
      <c r="BK21" s="37"/>
      <c r="BL21" s="38" t="s">
        <v>104</v>
      </c>
      <c r="BM21" s="39"/>
      <c r="BN21" s="39"/>
      <c r="BO21" s="38" t="s">
        <v>104</v>
      </c>
      <c r="BP21" s="38"/>
      <c r="BQ21" s="38"/>
      <c r="BR21" s="57"/>
      <c r="BS21" s="38" t="s">
        <v>104</v>
      </c>
      <c r="BT21" s="39"/>
      <c r="BU21" s="39"/>
      <c r="BV21" s="38" t="s">
        <v>104</v>
      </c>
      <c r="BW21" s="38"/>
      <c r="BX21" s="38"/>
      <c r="BY21" s="57"/>
      <c r="BZ21" s="38" t="s">
        <v>104</v>
      </c>
    </row>
    <row r="22" spans="2:78" s="1" customFormat="1" ht="131.5" x14ac:dyDescent="0.3">
      <c r="B22" s="198"/>
      <c r="C22" s="199"/>
      <c r="D22" s="93" t="s">
        <v>122</v>
      </c>
      <c r="E22" s="121">
        <v>3.5400000000000001E-2</v>
      </c>
      <c r="F22" s="115" t="s">
        <v>123</v>
      </c>
      <c r="G22" s="116" t="s">
        <v>119</v>
      </c>
      <c r="H22" s="152" t="s">
        <v>180</v>
      </c>
      <c r="I22" s="152" t="s">
        <v>120</v>
      </c>
      <c r="J22" s="166" t="s">
        <v>205</v>
      </c>
      <c r="K22" s="109">
        <v>44317</v>
      </c>
      <c r="L22" s="109">
        <v>44438</v>
      </c>
      <c r="M22" s="112" t="s">
        <v>84</v>
      </c>
      <c r="N22" s="151" t="s">
        <v>124</v>
      </c>
      <c r="O22" s="49" t="s">
        <v>125</v>
      </c>
      <c r="P22" s="112" t="s">
        <v>72</v>
      </c>
      <c r="Q22" s="38">
        <v>0</v>
      </c>
      <c r="R22" s="55">
        <v>2020</v>
      </c>
      <c r="S22" s="38"/>
      <c r="T22" s="38">
        <v>1</v>
      </c>
      <c r="U22" s="53"/>
      <c r="V22" s="53"/>
      <c r="W22" s="53"/>
      <c r="X22" s="53">
        <v>1</v>
      </c>
      <c r="Y22" s="29"/>
      <c r="Z22" s="29">
        <v>131</v>
      </c>
      <c r="AA22" s="29"/>
      <c r="AB22" s="29"/>
      <c r="AC22" s="29"/>
      <c r="AD22" s="31">
        <f t="shared" si="1"/>
        <v>131</v>
      </c>
      <c r="AE22" s="29"/>
      <c r="AF22" s="29"/>
      <c r="AG22" s="29"/>
      <c r="AH22" s="32"/>
      <c r="AI22" s="29">
        <v>100</v>
      </c>
      <c r="AJ22" s="32" t="s">
        <v>73</v>
      </c>
      <c r="AK22" s="29">
        <v>31</v>
      </c>
      <c r="AL22" s="32"/>
      <c r="AM22" s="29"/>
      <c r="AN22" s="29"/>
      <c r="AO22" s="29"/>
      <c r="AP22" s="43"/>
      <c r="AQ22" s="30"/>
      <c r="AR22" s="30"/>
      <c r="AS22" s="30"/>
      <c r="AT22" s="30"/>
      <c r="AU22" s="30"/>
      <c r="AV22" s="30"/>
      <c r="AW22" s="30"/>
      <c r="AX22" s="30"/>
      <c r="AY22" s="29">
        <f t="shared" si="0"/>
        <v>131</v>
      </c>
      <c r="AZ22" s="36"/>
      <c r="BA22" s="57"/>
      <c r="BB22" s="38" t="s">
        <v>104</v>
      </c>
      <c r="BC22" s="38" t="s">
        <v>104</v>
      </c>
      <c r="BD22" s="29"/>
      <c r="BE22" s="38" t="s">
        <v>104</v>
      </c>
      <c r="BF22" s="56"/>
      <c r="BG22" s="56"/>
      <c r="BH22" s="57"/>
      <c r="BI22" s="38" t="s">
        <v>104</v>
      </c>
      <c r="BJ22" s="38" t="s">
        <v>104</v>
      </c>
      <c r="BK22" s="29"/>
      <c r="BL22" s="38" t="s">
        <v>104</v>
      </c>
      <c r="BM22" s="128"/>
      <c r="BN22" s="128"/>
      <c r="BO22" s="57"/>
      <c r="BP22" s="38" t="s">
        <v>104</v>
      </c>
      <c r="BQ22" s="38" t="s">
        <v>104</v>
      </c>
      <c r="BR22" s="29"/>
      <c r="BS22" s="38" t="s">
        <v>104</v>
      </c>
      <c r="BT22" s="128"/>
      <c r="BU22" s="128"/>
      <c r="BV22" s="57"/>
      <c r="BW22" s="38" t="s">
        <v>104</v>
      </c>
      <c r="BX22" s="38" t="s">
        <v>104</v>
      </c>
      <c r="BY22" s="29"/>
      <c r="BZ22" s="38" t="s">
        <v>104</v>
      </c>
    </row>
    <row r="23" spans="2:78" s="1" customFormat="1" ht="65.75" x14ac:dyDescent="0.3">
      <c r="B23" s="198"/>
      <c r="C23" s="199"/>
      <c r="D23" s="146" t="s">
        <v>126</v>
      </c>
      <c r="E23" s="121">
        <v>4.7100000000000003E-2</v>
      </c>
      <c r="F23" s="154" t="s">
        <v>127</v>
      </c>
      <c r="G23" s="116" t="s">
        <v>181</v>
      </c>
      <c r="H23" s="152" t="s">
        <v>182</v>
      </c>
      <c r="I23" s="152" t="s">
        <v>206</v>
      </c>
      <c r="J23" s="150" t="s">
        <v>207</v>
      </c>
      <c r="K23" s="109">
        <v>44470</v>
      </c>
      <c r="L23" s="109">
        <v>44650</v>
      </c>
      <c r="M23" s="112" t="s">
        <v>69</v>
      </c>
      <c r="N23" s="117" t="s">
        <v>128</v>
      </c>
      <c r="O23" s="49" t="s">
        <v>129</v>
      </c>
      <c r="P23" s="112" t="s">
        <v>72</v>
      </c>
      <c r="Q23" s="32">
        <v>0</v>
      </c>
      <c r="R23" s="55">
        <v>2020</v>
      </c>
      <c r="S23" s="59"/>
      <c r="T23" s="155">
        <v>10</v>
      </c>
      <c r="U23" s="155">
        <v>50</v>
      </c>
      <c r="V23" s="59"/>
      <c r="W23" s="59"/>
      <c r="X23" s="59">
        <v>50</v>
      </c>
      <c r="Y23" s="29"/>
      <c r="Z23" s="29">
        <v>50</v>
      </c>
      <c r="AA23" s="29">
        <v>50</v>
      </c>
      <c r="AB23" s="29"/>
      <c r="AC23" s="29"/>
      <c r="AD23" s="31">
        <f t="shared" si="1"/>
        <v>100</v>
      </c>
      <c r="AE23" s="29"/>
      <c r="AF23" s="29"/>
      <c r="AG23" s="29"/>
      <c r="AH23" s="32"/>
      <c r="AI23" s="29">
        <v>50</v>
      </c>
      <c r="AJ23" s="32" t="s">
        <v>73</v>
      </c>
      <c r="AK23" s="29"/>
      <c r="AL23" s="32"/>
      <c r="AM23" s="30">
        <v>50</v>
      </c>
      <c r="AN23" s="32" t="s">
        <v>73</v>
      </c>
      <c r="AO23" s="30"/>
      <c r="AP23" s="43"/>
      <c r="AQ23" s="30"/>
      <c r="AR23" s="32"/>
      <c r="AS23" s="30"/>
      <c r="AT23" s="30"/>
      <c r="AU23" s="30"/>
      <c r="AV23" s="32"/>
      <c r="AW23" s="30"/>
      <c r="AX23" s="30"/>
      <c r="AY23" s="29">
        <f t="shared" si="0"/>
        <v>100</v>
      </c>
      <c r="AZ23" s="36"/>
      <c r="BA23" s="57"/>
      <c r="BB23" s="38"/>
      <c r="BC23" s="38"/>
      <c r="BD23" s="29"/>
      <c r="BE23" s="38"/>
      <c r="BF23" s="56"/>
      <c r="BG23" s="56"/>
      <c r="BH23" s="57"/>
      <c r="BI23" s="38"/>
      <c r="BJ23" s="38"/>
      <c r="BK23" s="29"/>
      <c r="BL23" s="38"/>
      <c r="BM23" s="128"/>
      <c r="BN23" s="128"/>
      <c r="BO23" s="57"/>
      <c r="BP23" s="38"/>
      <c r="BQ23" s="38"/>
      <c r="BR23" s="29"/>
      <c r="BS23" s="38"/>
      <c r="BT23" s="128"/>
      <c r="BU23" s="128"/>
      <c r="BV23" s="57"/>
      <c r="BW23" s="38"/>
      <c r="BX23" s="38"/>
      <c r="BY23" s="29"/>
      <c r="BZ23" s="38"/>
    </row>
    <row r="24" spans="2:78" s="1" customFormat="1" ht="65.75" x14ac:dyDescent="0.3">
      <c r="B24" s="198"/>
      <c r="C24" s="199"/>
      <c r="D24" s="146" t="s">
        <v>130</v>
      </c>
      <c r="E24" s="149">
        <v>0.06</v>
      </c>
      <c r="F24" s="115" t="s">
        <v>131</v>
      </c>
      <c r="G24" s="116" t="s">
        <v>181</v>
      </c>
      <c r="H24" s="152" t="s">
        <v>182</v>
      </c>
      <c r="I24" s="152" t="s">
        <v>206</v>
      </c>
      <c r="J24" s="150" t="s">
        <v>207</v>
      </c>
      <c r="K24" s="109">
        <v>44713</v>
      </c>
      <c r="L24" s="109">
        <v>45657</v>
      </c>
      <c r="M24" s="112" t="s">
        <v>69</v>
      </c>
      <c r="N24" s="117" t="s">
        <v>128</v>
      </c>
      <c r="O24" s="49" t="s">
        <v>129</v>
      </c>
      <c r="P24" s="112" t="s">
        <v>72</v>
      </c>
      <c r="Q24" s="32">
        <v>0</v>
      </c>
      <c r="R24" s="55">
        <v>2021</v>
      </c>
      <c r="S24" s="59"/>
      <c r="T24" s="59"/>
      <c r="U24" s="59">
        <v>150</v>
      </c>
      <c r="V24" s="59">
        <v>200</v>
      </c>
      <c r="W24" s="59">
        <v>550</v>
      </c>
      <c r="X24" s="59">
        <v>550</v>
      </c>
      <c r="Y24" s="29"/>
      <c r="Z24" s="29"/>
      <c r="AA24" s="29">
        <v>200</v>
      </c>
      <c r="AB24" s="29">
        <v>300</v>
      </c>
      <c r="AC24" s="29">
        <v>300</v>
      </c>
      <c r="AD24" s="31">
        <f t="shared" si="1"/>
        <v>800</v>
      </c>
      <c r="AE24" s="29"/>
      <c r="AF24" s="29"/>
      <c r="AG24" s="29"/>
      <c r="AH24" s="32"/>
      <c r="AI24" s="29"/>
      <c r="AJ24" s="32"/>
      <c r="AK24" s="29"/>
      <c r="AL24" s="32"/>
      <c r="AM24" s="30">
        <v>200</v>
      </c>
      <c r="AN24" s="32" t="s">
        <v>73</v>
      </c>
      <c r="AO24" s="30"/>
      <c r="AP24" s="43"/>
      <c r="AQ24" s="30">
        <v>300</v>
      </c>
      <c r="AR24" s="32" t="s">
        <v>73</v>
      </c>
      <c r="AS24" s="30"/>
      <c r="AT24" s="30"/>
      <c r="AU24" s="30">
        <v>300</v>
      </c>
      <c r="AV24" s="32" t="s">
        <v>73</v>
      </c>
      <c r="AW24" s="30"/>
      <c r="AX24" s="30"/>
      <c r="AY24" s="29">
        <f t="shared" si="0"/>
        <v>800</v>
      </c>
      <c r="AZ24" s="36"/>
      <c r="BA24" s="57"/>
      <c r="BB24" s="38"/>
      <c r="BC24" s="38"/>
      <c r="BD24" s="29"/>
      <c r="BE24" s="38"/>
      <c r="BF24" s="56"/>
      <c r="BG24" s="56"/>
      <c r="BH24" s="57"/>
      <c r="BI24" s="38"/>
      <c r="BJ24" s="38"/>
      <c r="BK24" s="29"/>
      <c r="BL24" s="38"/>
      <c r="BM24" s="128"/>
      <c r="BN24" s="128"/>
      <c r="BO24" s="57"/>
      <c r="BP24" s="38"/>
      <c r="BQ24" s="38"/>
      <c r="BR24" s="29"/>
      <c r="BS24" s="38"/>
      <c r="BT24" s="128"/>
      <c r="BU24" s="128"/>
      <c r="BV24" s="57"/>
      <c r="BW24" s="38"/>
      <c r="BX24" s="38"/>
      <c r="BY24" s="29"/>
      <c r="BZ24" s="38"/>
    </row>
    <row r="25" spans="2:78" s="1" customFormat="1" ht="144.65" x14ac:dyDescent="0.3">
      <c r="B25" s="194" t="s">
        <v>188</v>
      </c>
      <c r="C25" s="196">
        <v>0.34</v>
      </c>
      <c r="D25" s="118" t="s">
        <v>132</v>
      </c>
      <c r="E25" s="156">
        <v>0.05</v>
      </c>
      <c r="F25" s="115" t="s">
        <v>78</v>
      </c>
      <c r="G25" s="164" t="s">
        <v>208</v>
      </c>
      <c r="H25" s="164" t="s">
        <v>209</v>
      </c>
      <c r="I25" s="164" t="s">
        <v>210</v>
      </c>
      <c r="J25" s="166" t="s">
        <v>211</v>
      </c>
      <c r="K25" s="109">
        <v>44228</v>
      </c>
      <c r="L25" s="94">
        <v>44561</v>
      </c>
      <c r="M25" s="112" t="s">
        <v>84</v>
      </c>
      <c r="N25" s="49" t="s">
        <v>133</v>
      </c>
      <c r="O25" s="49" t="s">
        <v>134</v>
      </c>
      <c r="P25" s="112" t="s">
        <v>72</v>
      </c>
      <c r="Q25" s="38">
        <v>0</v>
      </c>
      <c r="R25" s="55">
        <v>2020</v>
      </c>
      <c r="S25" s="38"/>
      <c r="T25" s="38">
        <v>1</v>
      </c>
      <c r="U25" s="38"/>
      <c r="V25" s="53"/>
      <c r="W25" s="53"/>
      <c r="X25" s="53">
        <v>1</v>
      </c>
      <c r="Y25" s="29"/>
      <c r="Z25" s="29">
        <v>100</v>
      </c>
      <c r="AA25" s="29"/>
      <c r="AB25" s="29"/>
      <c r="AC25" s="29"/>
      <c r="AD25" s="31">
        <f t="shared" si="1"/>
        <v>100</v>
      </c>
      <c r="AE25" s="29"/>
      <c r="AF25" s="29"/>
      <c r="AG25" s="29"/>
      <c r="AH25" s="32"/>
      <c r="AI25" s="29">
        <v>100</v>
      </c>
      <c r="AJ25" s="32" t="s">
        <v>73</v>
      </c>
      <c r="AK25" s="29"/>
      <c r="AL25" s="32"/>
      <c r="AM25" s="29"/>
      <c r="AN25" s="32"/>
      <c r="AO25" s="29"/>
      <c r="AP25" s="43"/>
      <c r="AQ25" s="30"/>
      <c r="AR25" s="30"/>
      <c r="AS25" s="30"/>
      <c r="AT25" s="30"/>
      <c r="AU25" s="30"/>
      <c r="AV25" s="30"/>
      <c r="AW25" s="30"/>
      <c r="AX25" s="30"/>
      <c r="AY25" s="29">
        <f t="shared" si="0"/>
        <v>100</v>
      </c>
      <c r="AZ25" s="36" t="s">
        <v>135</v>
      </c>
      <c r="BA25" s="57"/>
      <c r="BB25" s="38" t="s">
        <v>104</v>
      </c>
      <c r="BC25" s="38" t="s">
        <v>104</v>
      </c>
      <c r="BD25" s="29"/>
      <c r="BE25" s="38" t="s">
        <v>104</v>
      </c>
      <c r="BF25" s="186">
        <v>0</v>
      </c>
      <c r="BG25" s="186">
        <v>0</v>
      </c>
      <c r="BH25" s="60"/>
      <c r="BI25" s="38" t="s">
        <v>104</v>
      </c>
      <c r="BJ25" s="38" t="s">
        <v>104</v>
      </c>
      <c r="BK25" s="29"/>
      <c r="BL25" s="38" t="s">
        <v>104</v>
      </c>
      <c r="BM25" s="186">
        <v>0</v>
      </c>
      <c r="BN25" s="186">
        <v>0</v>
      </c>
      <c r="BO25" s="60"/>
      <c r="BP25" s="38" t="s">
        <v>104</v>
      </c>
      <c r="BQ25" s="38" t="s">
        <v>104</v>
      </c>
      <c r="BR25" s="29"/>
      <c r="BS25" s="38" t="s">
        <v>104</v>
      </c>
      <c r="BT25" s="186">
        <v>0</v>
      </c>
      <c r="BU25" s="186">
        <v>0</v>
      </c>
      <c r="BV25" s="60"/>
      <c r="BW25" s="38" t="s">
        <v>104</v>
      </c>
      <c r="BX25" s="38" t="s">
        <v>104</v>
      </c>
      <c r="BY25" s="29"/>
      <c r="BZ25" s="38" t="s">
        <v>104</v>
      </c>
    </row>
    <row r="26" spans="2:78" s="1" customFormat="1" ht="65.75" x14ac:dyDescent="0.3">
      <c r="B26" s="195"/>
      <c r="C26" s="197"/>
      <c r="D26" s="118" t="s">
        <v>136</v>
      </c>
      <c r="E26" s="156">
        <v>0.05</v>
      </c>
      <c r="F26" s="115" t="s">
        <v>137</v>
      </c>
      <c r="G26" s="165" t="s">
        <v>212</v>
      </c>
      <c r="H26" s="165" t="s">
        <v>213</v>
      </c>
      <c r="I26" s="165" t="s">
        <v>214</v>
      </c>
      <c r="J26" s="167" t="s">
        <v>215</v>
      </c>
      <c r="K26" s="138">
        <v>44593</v>
      </c>
      <c r="L26" s="138">
        <v>44925</v>
      </c>
      <c r="M26" s="112" t="s">
        <v>69</v>
      </c>
      <c r="N26" s="49" t="s">
        <v>183</v>
      </c>
      <c r="O26" s="49" t="s">
        <v>184</v>
      </c>
      <c r="P26" s="112" t="s">
        <v>72</v>
      </c>
      <c r="Q26" s="55">
        <v>0</v>
      </c>
      <c r="R26" s="55">
        <v>2021</v>
      </c>
      <c r="S26" s="38"/>
      <c r="T26" s="38"/>
      <c r="U26" s="157">
        <v>1</v>
      </c>
      <c r="V26" s="55"/>
      <c r="W26" s="53"/>
      <c r="X26" s="55">
        <v>1</v>
      </c>
      <c r="Y26" s="29"/>
      <c r="Z26" s="29"/>
      <c r="AA26" s="132">
        <f>+AM26</f>
        <v>300</v>
      </c>
      <c r="AB26" s="132"/>
      <c r="AC26" s="132"/>
      <c r="AD26" s="133">
        <f t="shared" si="1"/>
        <v>300</v>
      </c>
      <c r="AE26" s="29"/>
      <c r="AF26" s="29"/>
      <c r="AG26" s="29"/>
      <c r="AH26" s="32"/>
      <c r="AI26" s="29"/>
      <c r="AJ26" s="29"/>
      <c r="AK26" s="29"/>
      <c r="AL26" s="32"/>
      <c r="AM26" s="132">
        <v>300</v>
      </c>
      <c r="AN26" s="140" t="s">
        <v>73</v>
      </c>
      <c r="AO26" s="132"/>
      <c r="AP26" s="158"/>
      <c r="AQ26" s="132"/>
      <c r="AR26" s="140"/>
      <c r="AS26" s="159"/>
      <c r="AT26" s="30"/>
      <c r="AU26" s="30"/>
      <c r="AV26" s="30"/>
      <c r="AW26" s="30"/>
      <c r="AX26" s="30"/>
      <c r="AY26" s="29">
        <f t="shared" si="0"/>
        <v>300</v>
      </c>
      <c r="AZ26" s="36"/>
      <c r="BA26" s="57"/>
      <c r="BB26" s="38"/>
      <c r="BC26" s="38"/>
      <c r="BD26" s="29"/>
      <c r="BE26" s="38"/>
      <c r="BF26" s="186"/>
      <c r="BG26" s="186"/>
      <c r="BH26" s="60"/>
      <c r="BI26" s="38"/>
      <c r="BJ26" s="38"/>
      <c r="BK26" s="29"/>
      <c r="BL26" s="38"/>
      <c r="BM26" s="186"/>
      <c r="BN26" s="186"/>
      <c r="BO26" s="60"/>
      <c r="BP26" s="38"/>
      <c r="BQ26" s="38"/>
      <c r="BR26" s="29"/>
      <c r="BS26" s="38"/>
      <c r="BT26" s="186"/>
      <c r="BU26" s="186"/>
      <c r="BV26" s="60"/>
      <c r="BW26" s="38"/>
      <c r="BX26" s="38"/>
      <c r="BY26" s="29"/>
      <c r="BZ26" s="38"/>
    </row>
    <row r="27" spans="2:78" s="1" customFormat="1" ht="65.75" x14ac:dyDescent="0.3">
      <c r="B27" s="195"/>
      <c r="C27" s="197"/>
      <c r="D27" s="118" t="s">
        <v>138</v>
      </c>
      <c r="E27" s="156">
        <v>0.05</v>
      </c>
      <c r="F27" s="154" t="s">
        <v>139</v>
      </c>
      <c r="G27" s="165" t="s">
        <v>216</v>
      </c>
      <c r="H27" s="165" t="s">
        <v>221</v>
      </c>
      <c r="I27" s="165" t="s">
        <v>217</v>
      </c>
      <c r="J27" s="166" t="s">
        <v>218</v>
      </c>
      <c r="K27" s="109">
        <v>44593</v>
      </c>
      <c r="L27" s="109">
        <v>44895</v>
      </c>
      <c r="M27" s="112" t="s">
        <v>69</v>
      </c>
      <c r="N27" s="49" t="s">
        <v>140</v>
      </c>
      <c r="O27" s="48" t="s">
        <v>140</v>
      </c>
      <c r="P27" s="112" t="s">
        <v>72</v>
      </c>
      <c r="Q27" s="55">
        <v>0</v>
      </c>
      <c r="R27" s="55">
        <v>2021</v>
      </c>
      <c r="S27" s="38"/>
      <c r="T27" s="38"/>
      <c r="U27" s="55">
        <v>1</v>
      </c>
      <c r="V27" s="53"/>
      <c r="W27" s="53"/>
      <c r="X27" s="55">
        <v>1</v>
      </c>
      <c r="Y27" s="29"/>
      <c r="Z27" s="29"/>
      <c r="AA27" s="29">
        <v>150</v>
      </c>
      <c r="AB27" s="29"/>
      <c r="AC27" s="29"/>
      <c r="AD27" s="31">
        <f t="shared" si="1"/>
        <v>150</v>
      </c>
      <c r="AE27" s="29"/>
      <c r="AF27" s="29"/>
      <c r="AG27" s="29"/>
      <c r="AH27" s="32"/>
      <c r="AI27" s="29"/>
      <c r="AJ27" s="32"/>
      <c r="AK27" s="29"/>
      <c r="AL27" s="32"/>
      <c r="AM27" s="30">
        <v>150</v>
      </c>
      <c r="AN27" s="32" t="s">
        <v>73</v>
      </c>
      <c r="AO27" s="30"/>
      <c r="AP27" s="43"/>
      <c r="AQ27" s="30"/>
      <c r="AR27" s="30"/>
      <c r="AS27" s="30"/>
      <c r="AT27" s="30"/>
      <c r="AU27" s="30"/>
      <c r="AV27" s="30"/>
      <c r="AW27" s="30"/>
      <c r="AX27" s="30"/>
      <c r="AY27" s="29">
        <f t="shared" si="0"/>
        <v>150</v>
      </c>
      <c r="AZ27" s="36"/>
      <c r="BA27" s="57"/>
      <c r="BB27" s="38"/>
      <c r="BC27" s="38"/>
      <c r="BD27" s="29"/>
      <c r="BE27" s="38"/>
      <c r="BF27" s="186"/>
      <c r="BG27" s="186"/>
      <c r="BH27" s="60"/>
      <c r="BI27" s="38"/>
      <c r="BJ27" s="38"/>
      <c r="BK27" s="29"/>
      <c r="BL27" s="38"/>
      <c r="BM27" s="186"/>
      <c r="BN27" s="186"/>
      <c r="BO27" s="60"/>
      <c r="BP27" s="38"/>
      <c r="BQ27" s="38"/>
      <c r="BR27" s="29"/>
      <c r="BS27" s="38"/>
      <c r="BT27" s="186"/>
      <c r="BU27" s="186"/>
      <c r="BV27" s="60"/>
      <c r="BW27" s="38"/>
      <c r="BX27" s="38"/>
      <c r="BY27" s="29"/>
      <c r="BZ27" s="38"/>
    </row>
    <row r="28" spans="2:78" s="1" customFormat="1" ht="92.05" x14ac:dyDescent="0.3">
      <c r="B28" s="195"/>
      <c r="C28" s="197"/>
      <c r="D28" s="126" t="s">
        <v>141</v>
      </c>
      <c r="E28" s="156">
        <v>0.04</v>
      </c>
      <c r="F28" s="115" t="s">
        <v>139</v>
      </c>
      <c r="G28" s="165" t="s">
        <v>208</v>
      </c>
      <c r="H28" s="165" t="s">
        <v>221</v>
      </c>
      <c r="I28" s="165" t="s">
        <v>210</v>
      </c>
      <c r="J28" s="166" t="s">
        <v>219</v>
      </c>
      <c r="K28" s="109">
        <v>44593</v>
      </c>
      <c r="L28" s="138">
        <v>44895</v>
      </c>
      <c r="M28" s="112" t="s">
        <v>84</v>
      </c>
      <c r="N28" s="49" t="s">
        <v>142</v>
      </c>
      <c r="O28" s="49" t="s">
        <v>143</v>
      </c>
      <c r="P28" s="112" t="s">
        <v>72</v>
      </c>
      <c r="Q28" s="168">
        <v>0</v>
      </c>
      <c r="R28" s="55">
        <v>2021</v>
      </c>
      <c r="S28" s="38"/>
      <c r="T28" s="38"/>
      <c r="U28" s="160">
        <v>1</v>
      </c>
      <c r="V28" s="160"/>
      <c r="W28" s="53"/>
      <c r="X28" s="53">
        <v>1</v>
      </c>
      <c r="Y28" s="29"/>
      <c r="Z28" s="29"/>
      <c r="AA28" s="29">
        <v>150</v>
      </c>
      <c r="AB28" s="29"/>
      <c r="AC28" s="29"/>
      <c r="AD28" s="31">
        <f t="shared" si="1"/>
        <v>150</v>
      </c>
      <c r="AE28" s="29"/>
      <c r="AF28" s="29"/>
      <c r="AG28" s="29"/>
      <c r="AH28" s="32"/>
      <c r="AI28" s="29"/>
      <c r="AJ28" s="32"/>
      <c r="AK28" s="29"/>
      <c r="AL28" s="32"/>
      <c r="AM28" s="30">
        <v>150</v>
      </c>
      <c r="AN28" s="32" t="s">
        <v>73</v>
      </c>
      <c r="AO28" s="30"/>
      <c r="AP28" s="43"/>
      <c r="AQ28" s="30"/>
      <c r="AR28" s="30"/>
      <c r="AS28" s="30"/>
      <c r="AT28" s="30"/>
      <c r="AU28" s="30"/>
      <c r="AV28" s="30"/>
      <c r="AW28" s="30"/>
      <c r="AX28" s="30"/>
      <c r="AY28" s="29">
        <f t="shared" si="0"/>
        <v>150</v>
      </c>
      <c r="AZ28" s="36" t="s">
        <v>144</v>
      </c>
      <c r="BA28" s="57"/>
      <c r="BB28" s="38" t="s">
        <v>104</v>
      </c>
      <c r="BC28" s="38" t="s">
        <v>104</v>
      </c>
      <c r="BD28" s="29"/>
      <c r="BE28" s="38" t="s">
        <v>104</v>
      </c>
      <c r="BF28" s="186"/>
      <c r="BG28" s="186"/>
      <c r="BH28" s="60"/>
      <c r="BI28" s="38" t="s">
        <v>104</v>
      </c>
      <c r="BJ28" s="38" t="s">
        <v>104</v>
      </c>
      <c r="BK28" s="29"/>
      <c r="BL28" s="38" t="s">
        <v>104</v>
      </c>
      <c r="BM28" s="186"/>
      <c r="BN28" s="186"/>
      <c r="BO28" s="60"/>
      <c r="BP28" s="38" t="s">
        <v>104</v>
      </c>
      <c r="BQ28" s="38" t="s">
        <v>104</v>
      </c>
      <c r="BR28" s="29"/>
      <c r="BS28" s="38" t="s">
        <v>104</v>
      </c>
      <c r="BT28" s="186"/>
      <c r="BU28" s="186"/>
      <c r="BV28" s="60"/>
      <c r="BW28" s="38" t="s">
        <v>104</v>
      </c>
      <c r="BX28" s="38" t="s">
        <v>104</v>
      </c>
      <c r="BY28" s="29"/>
      <c r="BZ28" s="38" t="s">
        <v>104</v>
      </c>
    </row>
    <row r="29" spans="2:78" s="1" customFormat="1" ht="131.5" x14ac:dyDescent="0.3">
      <c r="B29" s="195"/>
      <c r="C29" s="197"/>
      <c r="D29" s="118" t="s">
        <v>145</v>
      </c>
      <c r="E29" s="156">
        <v>0.12</v>
      </c>
      <c r="F29" s="115" t="s">
        <v>146</v>
      </c>
      <c r="G29" s="164" t="s">
        <v>212</v>
      </c>
      <c r="H29" s="165" t="s">
        <v>213</v>
      </c>
      <c r="I29" s="165" t="s">
        <v>214</v>
      </c>
      <c r="J29" s="166" t="s">
        <v>220</v>
      </c>
      <c r="K29" s="109">
        <v>45078</v>
      </c>
      <c r="L29" s="109">
        <v>45291</v>
      </c>
      <c r="M29" s="112" t="s">
        <v>69</v>
      </c>
      <c r="N29" s="49" t="s">
        <v>147</v>
      </c>
      <c r="O29" s="48" t="s">
        <v>148</v>
      </c>
      <c r="P29" s="112" t="s">
        <v>72</v>
      </c>
      <c r="Q29" s="168">
        <v>0</v>
      </c>
      <c r="R29" s="55">
        <v>2022</v>
      </c>
      <c r="S29" s="53"/>
      <c r="T29" s="53"/>
      <c r="U29" s="53"/>
      <c r="V29" s="53">
        <v>1</v>
      </c>
      <c r="W29" s="53"/>
      <c r="X29" s="53">
        <v>1</v>
      </c>
      <c r="Y29" s="29"/>
      <c r="Z29" s="29"/>
      <c r="AA29" s="29"/>
      <c r="AB29" s="29">
        <v>300</v>
      </c>
      <c r="AC29" s="29"/>
      <c r="AD29" s="31">
        <f t="shared" si="1"/>
        <v>300</v>
      </c>
      <c r="AE29" s="29"/>
      <c r="AF29" s="29"/>
      <c r="AG29" s="29"/>
      <c r="AH29" s="32"/>
      <c r="AI29" s="29"/>
      <c r="AJ29" s="32"/>
      <c r="AK29" s="29"/>
      <c r="AL29" s="32"/>
      <c r="AM29" s="30"/>
      <c r="AN29" s="32"/>
      <c r="AO29" s="30"/>
      <c r="AP29" s="43"/>
      <c r="AQ29" s="30">
        <v>300</v>
      </c>
      <c r="AR29" s="32" t="s">
        <v>73</v>
      </c>
      <c r="AS29" s="30"/>
      <c r="AT29" s="30"/>
      <c r="AU29" s="30"/>
      <c r="AV29" s="30"/>
      <c r="AW29" s="30"/>
      <c r="AX29" s="30"/>
      <c r="AY29" s="29">
        <f t="shared" si="0"/>
        <v>300</v>
      </c>
      <c r="AZ29" s="36" t="s">
        <v>149</v>
      </c>
      <c r="BA29" s="57"/>
      <c r="BB29" s="38" t="s">
        <v>104</v>
      </c>
      <c r="BC29" s="38" t="s">
        <v>104</v>
      </c>
      <c r="BD29" s="29"/>
      <c r="BE29" s="38" t="s">
        <v>104</v>
      </c>
      <c r="BF29" s="186"/>
      <c r="BG29" s="186"/>
      <c r="BH29" s="60"/>
      <c r="BI29" s="38" t="s">
        <v>104</v>
      </c>
      <c r="BJ29" s="38" t="s">
        <v>104</v>
      </c>
      <c r="BK29" s="29"/>
      <c r="BL29" s="38" t="s">
        <v>104</v>
      </c>
      <c r="BM29" s="186"/>
      <c r="BN29" s="186"/>
      <c r="BO29" s="60"/>
      <c r="BP29" s="38" t="s">
        <v>104</v>
      </c>
      <c r="BQ29" s="38" t="s">
        <v>104</v>
      </c>
      <c r="BR29" s="29"/>
      <c r="BS29" s="38" t="s">
        <v>104</v>
      </c>
      <c r="BT29" s="186"/>
      <c r="BU29" s="186"/>
      <c r="BV29" s="60"/>
      <c r="BW29" s="38" t="s">
        <v>104</v>
      </c>
      <c r="BX29" s="38" t="s">
        <v>104</v>
      </c>
      <c r="BY29" s="29"/>
      <c r="BZ29" s="38" t="s">
        <v>104</v>
      </c>
    </row>
    <row r="30" spans="2:78" s="1" customFormat="1" ht="78.900000000000006" x14ac:dyDescent="0.3">
      <c r="B30" s="195"/>
      <c r="C30" s="197"/>
      <c r="D30" s="118" t="s">
        <v>150</v>
      </c>
      <c r="E30" s="156">
        <v>0.03</v>
      </c>
      <c r="F30" s="115" t="s">
        <v>151</v>
      </c>
      <c r="G30" s="164" t="s">
        <v>208</v>
      </c>
      <c r="H30" s="165" t="s">
        <v>209</v>
      </c>
      <c r="I30" s="165" t="s">
        <v>210</v>
      </c>
      <c r="J30" s="166" t="s">
        <v>219</v>
      </c>
      <c r="K30" s="109">
        <v>45323</v>
      </c>
      <c r="L30" s="109">
        <v>45504</v>
      </c>
      <c r="M30" s="112" t="s">
        <v>69</v>
      </c>
      <c r="N30" s="49" t="s">
        <v>152</v>
      </c>
      <c r="O30" s="49" t="s">
        <v>153</v>
      </c>
      <c r="P30" s="112" t="s">
        <v>72</v>
      </c>
      <c r="Q30" s="168">
        <v>0</v>
      </c>
      <c r="R30" s="55">
        <v>2023</v>
      </c>
      <c r="S30" s="61"/>
      <c r="T30" s="61"/>
      <c r="U30" s="61"/>
      <c r="V30" s="61"/>
      <c r="W30" s="61">
        <v>1</v>
      </c>
      <c r="X30" s="61">
        <v>1</v>
      </c>
      <c r="Y30" s="29"/>
      <c r="Z30" s="29"/>
      <c r="AA30" s="29"/>
      <c r="AB30" s="29"/>
      <c r="AC30" s="29">
        <v>200</v>
      </c>
      <c r="AD30" s="31">
        <f t="shared" si="1"/>
        <v>200</v>
      </c>
      <c r="AE30" s="29"/>
      <c r="AF30" s="29"/>
      <c r="AG30" s="29"/>
      <c r="AH30" s="32"/>
      <c r="AI30" s="29"/>
      <c r="AJ30" s="32"/>
      <c r="AK30" s="29"/>
      <c r="AL30" s="32"/>
      <c r="AM30" s="30"/>
      <c r="AN30" s="32"/>
      <c r="AO30" s="30"/>
      <c r="AP30" s="43"/>
      <c r="AQ30" s="30"/>
      <c r="AR30" s="30"/>
      <c r="AS30" s="30"/>
      <c r="AT30" s="30"/>
      <c r="AU30" s="30">
        <v>200</v>
      </c>
      <c r="AV30" s="32" t="s">
        <v>73</v>
      </c>
      <c r="AW30" s="30"/>
      <c r="AX30" s="30"/>
      <c r="AY30" s="29">
        <f t="shared" si="0"/>
        <v>200</v>
      </c>
      <c r="AZ30" s="36" t="s">
        <v>149</v>
      </c>
      <c r="BA30" s="57"/>
      <c r="BB30" s="38" t="s">
        <v>104</v>
      </c>
      <c r="BC30" s="38" t="s">
        <v>104</v>
      </c>
      <c r="BD30" s="29"/>
      <c r="BE30" s="38" t="s">
        <v>104</v>
      </c>
      <c r="BF30" s="186"/>
      <c r="BG30" s="186"/>
      <c r="BH30" s="60"/>
      <c r="BI30" s="38" t="s">
        <v>104</v>
      </c>
      <c r="BJ30" s="38" t="s">
        <v>104</v>
      </c>
      <c r="BK30" s="29"/>
      <c r="BL30" s="38" t="s">
        <v>104</v>
      </c>
      <c r="BM30" s="186"/>
      <c r="BN30" s="186"/>
      <c r="BO30" s="60"/>
      <c r="BP30" s="38" t="s">
        <v>104</v>
      </c>
      <c r="BQ30" s="38" t="s">
        <v>104</v>
      </c>
      <c r="BR30" s="29"/>
      <c r="BS30" s="38" t="s">
        <v>104</v>
      </c>
      <c r="BT30" s="186"/>
      <c r="BU30" s="186"/>
      <c r="BV30" s="60"/>
      <c r="BW30" s="38" t="s">
        <v>104</v>
      </c>
      <c r="BX30" s="38" t="s">
        <v>104</v>
      </c>
      <c r="BY30" s="29"/>
      <c r="BZ30" s="38" t="s">
        <v>104</v>
      </c>
    </row>
    <row r="31" spans="2:78" s="1" customFormat="1" x14ac:dyDescent="0.3">
      <c r="B31" s="62"/>
      <c r="C31" s="63"/>
      <c r="D31" s="63"/>
      <c r="E31" s="134"/>
      <c r="F31" s="119"/>
      <c r="G31" s="135"/>
      <c r="H31" s="63"/>
      <c r="I31" s="63"/>
      <c r="J31" s="63"/>
      <c r="K31" s="63"/>
      <c r="L31" s="63"/>
      <c r="M31" s="63"/>
      <c r="N31" s="63"/>
      <c r="O31" s="63"/>
      <c r="P31" s="119"/>
      <c r="Q31" s="63"/>
      <c r="R31" s="63"/>
      <c r="S31" s="64" t="s">
        <v>154</v>
      </c>
      <c r="T31" s="65"/>
      <c r="U31" s="66"/>
      <c r="V31" s="65"/>
      <c r="W31" s="67"/>
      <c r="X31" s="68"/>
      <c r="Y31" s="161">
        <f t="shared" ref="Y31:AD31" si="2">SUM(Y10:Y30)</f>
        <v>35</v>
      </c>
      <c r="Z31" s="132">
        <f t="shared" si="2"/>
        <v>1084</v>
      </c>
      <c r="AA31" s="132">
        <f t="shared" si="2"/>
        <v>1752</v>
      </c>
      <c r="AB31" s="132">
        <f t="shared" si="2"/>
        <v>1312</v>
      </c>
      <c r="AC31" s="132">
        <f t="shared" si="2"/>
        <v>1410</v>
      </c>
      <c r="AD31" s="132">
        <f t="shared" si="2"/>
        <v>5593</v>
      </c>
      <c r="AE31" s="187">
        <f>SUM(AE10:AE30,AG10:AG30)</f>
        <v>35</v>
      </c>
      <c r="AF31" s="188"/>
      <c r="AG31" s="188"/>
      <c r="AH31" s="189"/>
      <c r="AI31" s="187">
        <f>SUM(AI10:AI30,AK10:AK30)</f>
        <v>1084</v>
      </c>
      <c r="AJ31" s="188"/>
      <c r="AK31" s="188"/>
      <c r="AL31" s="189"/>
      <c r="AM31" s="187">
        <f>SUM(AM10:AM30,AO10:AO30)</f>
        <v>1752</v>
      </c>
      <c r="AN31" s="188"/>
      <c r="AO31" s="188"/>
      <c r="AP31" s="189"/>
      <c r="AQ31" s="187">
        <f>SUM(AQ10:AQ30,AS10:AS30)</f>
        <v>1312</v>
      </c>
      <c r="AR31" s="188"/>
      <c r="AS31" s="188"/>
      <c r="AT31" s="189"/>
      <c r="AU31" s="187">
        <f>SUM(AU10:AU30,AW10:AW30)</f>
        <v>1410</v>
      </c>
      <c r="AV31" s="188"/>
      <c r="AW31" s="188"/>
      <c r="AX31" s="189"/>
      <c r="AY31" s="130">
        <f>SUM(AY10:AY30)</f>
        <v>5593</v>
      </c>
      <c r="AZ31" s="69" t="s">
        <v>149</v>
      </c>
      <c r="BA31" s="57"/>
      <c r="BB31" s="38" t="s">
        <v>104</v>
      </c>
      <c r="BC31" s="38" t="s">
        <v>104</v>
      </c>
      <c r="BD31" s="29"/>
      <c r="BE31" s="38" t="s">
        <v>104</v>
      </c>
      <c r="BF31" s="186"/>
      <c r="BG31" s="186"/>
      <c r="BH31" s="60"/>
      <c r="BI31" s="38" t="s">
        <v>104</v>
      </c>
      <c r="BJ31" s="38" t="s">
        <v>104</v>
      </c>
      <c r="BK31" s="29"/>
      <c r="BL31" s="38" t="s">
        <v>104</v>
      </c>
      <c r="BM31" s="186"/>
      <c r="BN31" s="186"/>
      <c r="BO31" s="60"/>
      <c r="BP31" s="38" t="s">
        <v>104</v>
      </c>
      <c r="BQ31" s="38" t="s">
        <v>104</v>
      </c>
      <c r="BR31" s="29"/>
      <c r="BS31" s="38" t="s">
        <v>104</v>
      </c>
      <c r="BT31" s="186"/>
      <c r="BU31" s="186"/>
      <c r="BV31" s="60"/>
      <c r="BW31" s="38" t="s">
        <v>104</v>
      </c>
      <c r="BX31" s="38" t="s">
        <v>104</v>
      </c>
      <c r="BY31" s="29"/>
      <c r="BZ31" s="38" t="s">
        <v>104</v>
      </c>
    </row>
    <row r="32" spans="2:78" s="9" customFormat="1" ht="16.899999999999999" x14ac:dyDescent="0.3">
      <c r="B32" s="70"/>
      <c r="C32" s="66"/>
      <c r="D32" s="66"/>
      <c r="E32" s="66"/>
      <c r="F32" s="120"/>
      <c r="G32" s="66"/>
      <c r="H32" s="66"/>
      <c r="I32" s="66"/>
      <c r="J32" s="66"/>
      <c r="K32" s="66"/>
      <c r="L32" s="66"/>
      <c r="M32" s="66"/>
      <c r="N32" s="66"/>
      <c r="O32" s="66"/>
      <c r="P32" s="120"/>
      <c r="Q32" s="66"/>
      <c r="R32" s="66" t="s">
        <v>155</v>
      </c>
      <c r="T32" s="66"/>
      <c r="U32" s="66"/>
      <c r="V32" s="66"/>
      <c r="W32" s="66"/>
      <c r="X32" s="66"/>
      <c r="Y32" s="136"/>
      <c r="Z32" s="136"/>
      <c r="AA32" s="136"/>
      <c r="AB32" s="136"/>
      <c r="AC32" s="136"/>
      <c r="AD32" s="136"/>
      <c r="AE32" s="230">
        <f>AE31-Y31</f>
        <v>0</v>
      </c>
      <c r="AF32" s="231"/>
      <c r="AG32" s="231"/>
      <c r="AH32" s="232"/>
      <c r="AI32" s="230">
        <f>AI31-Z31</f>
        <v>0</v>
      </c>
      <c r="AJ32" s="231"/>
      <c r="AK32" s="231"/>
      <c r="AL32" s="232"/>
      <c r="AM32" s="230">
        <f>AM31-AA31</f>
        <v>0</v>
      </c>
      <c r="AN32" s="231"/>
      <c r="AO32" s="231"/>
      <c r="AP32" s="232"/>
      <c r="AQ32" s="230">
        <f>AQ31-AB31</f>
        <v>0</v>
      </c>
      <c r="AR32" s="231"/>
      <c r="AS32" s="231"/>
      <c r="AT32" s="232"/>
      <c r="AU32" s="230">
        <f>AU31-AC31</f>
        <v>0</v>
      </c>
      <c r="AV32" s="231"/>
      <c r="AW32" s="231"/>
      <c r="AX32" s="232"/>
      <c r="AY32" s="100">
        <f>AY31-AD31</f>
        <v>0</v>
      </c>
      <c r="AZ32" s="72"/>
      <c r="BA32" s="72"/>
      <c r="BB32" s="178"/>
      <c r="BC32" s="178"/>
      <c r="BD32" s="178"/>
      <c r="BE32" s="71"/>
      <c r="BF32" s="73"/>
      <c r="BG32" s="72"/>
      <c r="BH32" s="72"/>
      <c r="BI32" s="178"/>
      <c r="BJ32" s="178"/>
      <c r="BK32" s="178"/>
      <c r="BL32" s="71"/>
      <c r="BM32" s="73"/>
      <c r="BN32" s="72"/>
      <c r="BO32" s="72"/>
      <c r="BP32" s="178"/>
      <c r="BQ32" s="178"/>
      <c r="BR32" s="178"/>
      <c r="BS32" s="71"/>
      <c r="BT32" s="73"/>
      <c r="BU32" s="72"/>
      <c r="BV32" s="72"/>
      <c r="BW32" s="178"/>
      <c r="BX32" s="178"/>
      <c r="BY32" s="178"/>
      <c r="BZ32" s="71"/>
    </row>
    <row r="33" spans="2:78" ht="16.3" thickBot="1" x14ac:dyDescent="0.35">
      <c r="B33" s="74" t="s">
        <v>156</v>
      </c>
    </row>
    <row r="34" spans="2:78" s="9" customFormat="1" x14ac:dyDescent="0.3">
      <c r="B34" s="81" t="s">
        <v>157</v>
      </c>
      <c r="C34" s="171"/>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row>
    <row r="35" spans="2:78" s="9" customFormat="1" x14ac:dyDescent="0.3">
      <c r="B35" s="208" t="s">
        <v>158</v>
      </c>
      <c r="C35" s="172" t="s">
        <v>159</v>
      </c>
      <c r="D35" s="83"/>
      <c r="E35" s="83"/>
      <c r="F35" s="101"/>
      <c r="G35" s="83"/>
      <c r="H35" s="83"/>
      <c r="I35" s="83"/>
      <c r="J35" s="83"/>
      <c r="K35" s="83"/>
      <c r="L35" s="83"/>
      <c r="M35" s="83"/>
      <c r="N35" s="83"/>
      <c r="O35" s="83"/>
      <c r="P35" s="101"/>
      <c r="Q35" s="83"/>
      <c r="R35" s="83"/>
      <c r="S35" s="83"/>
      <c r="T35" s="83"/>
      <c r="U35" s="83"/>
      <c r="V35" s="83"/>
      <c r="W35" s="83"/>
      <c r="X35" s="83"/>
      <c r="Y35" s="101"/>
      <c r="Z35" s="101"/>
      <c r="AA35" s="101"/>
      <c r="AB35" s="101"/>
      <c r="AC35" s="101"/>
      <c r="AD35" s="101"/>
      <c r="AE35" s="83"/>
      <c r="AF35" s="83"/>
      <c r="AG35" s="83"/>
      <c r="AH35" s="83"/>
      <c r="AI35" s="83"/>
      <c r="AJ35" s="83"/>
      <c r="AK35" s="83"/>
      <c r="AL35" s="83"/>
      <c r="AM35" s="83"/>
      <c r="AN35" s="83"/>
      <c r="AO35" s="83"/>
      <c r="AP35" s="83"/>
      <c r="AQ35" s="83"/>
      <c r="AR35" s="83"/>
      <c r="AS35" s="83"/>
      <c r="AT35" s="83"/>
      <c r="AU35" s="83"/>
      <c r="AV35" s="83"/>
      <c r="AW35" s="83"/>
      <c r="AX35" s="83"/>
      <c r="AY35" s="101"/>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row>
    <row r="36" spans="2:78" s="9" customFormat="1" x14ac:dyDescent="0.3">
      <c r="B36" s="209"/>
      <c r="C36" s="173" t="s">
        <v>160</v>
      </c>
      <c r="D36" s="84"/>
      <c r="E36" s="84"/>
      <c r="F36" s="102"/>
      <c r="G36" s="84"/>
      <c r="H36" s="84"/>
      <c r="I36" s="84"/>
      <c r="J36" s="84"/>
      <c r="K36" s="84"/>
      <c r="L36" s="84"/>
      <c r="M36" s="84"/>
      <c r="N36" s="84"/>
      <c r="O36" s="84"/>
      <c r="P36" s="102"/>
      <c r="Q36" s="84"/>
      <c r="R36" s="84"/>
      <c r="S36" s="84"/>
      <c r="T36" s="84"/>
      <c r="U36" s="84"/>
      <c r="V36" s="84"/>
      <c r="W36" s="84"/>
      <c r="X36" s="84"/>
      <c r="Y36" s="102"/>
      <c r="Z36" s="102"/>
      <c r="AA36" s="102"/>
      <c r="AB36" s="102"/>
      <c r="AC36" s="102"/>
      <c r="AD36" s="102"/>
      <c r="AE36" s="84"/>
      <c r="AF36" s="84"/>
      <c r="AG36" s="84"/>
      <c r="AH36" s="84"/>
      <c r="AI36" s="84"/>
      <c r="AJ36" s="84"/>
      <c r="AK36" s="84"/>
      <c r="AL36" s="84"/>
      <c r="AM36" s="84"/>
      <c r="AN36" s="84"/>
      <c r="AO36" s="84"/>
      <c r="AP36" s="84"/>
      <c r="AQ36" s="84"/>
      <c r="AR36" s="84"/>
      <c r="AS36" s="84"/>
      <c r="AT36" s="84"/>
      <c r="AU36" s="84"/>
      <c r="AV36" s="84"/>
      <c r="AW36" s="84"/>
      <c r="AX36" s="84"/>
      <c r="AY36" s="102"/>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row>
    <row r="37" spans="2:78" s="9" customFormat="1" x14ac:dyDescent="0.3">
      <c r="B37" s="209"/>
      <c r="C37" s="173" t="s">
        <v>161</v>
      </c>
      <c r="D37" s="84"/>
      <c r="E37" s="84"/>
      <c r="F37" s="102"/>
      <c r="G37" s="84"/>
      <c r="H37" s="84"/>
      <c r="I37" s="84"/>
      <c r="J37" s="84"/>
      <c r="K37" s="84"/>
      <c r="L37" s="84"/>
      <c r="M37" s="84"/>
      <c r="N37" s="84"/>
      <c r="O37" s="84"/>
      <c r="P37" s="102"/>
      <c r="Q37" s="84"/>
      <c r="R37" s="84"/>
      <c r="S37" s="84"/>
      <c r="T37" s="84"/>
      <c r="U37" s="84"/>
      <c r="V37" s="84"/>
      <c r="W37" s="84"/>
      <c r="X37" s="84"/>
      <c r="Y37" s="102"/>
      <c r="Z37" s="102"/>
      <c r="AA37" s="102"/>
      <c r="AB37" s="102"/>
      <c r="AC37" s="102"/>
      <c r="AD37" s="102"/>
      <c r="AE37" s="84"/>
      <c r="AF37" s="84"/>
      <c r="AG37" s="84"/>
      <c r="AH37" s="84"/>
      <c r="AI37" s="84"/>
      <c r="AJ37" s="84"/>
      <c r="AK37" s="84"/>
      <c r="AL37" s="84"/>
      <c r="AM37" s="84"/>
      <c r="AN37" s="84"/>
      <c r="AO37" s="84"/>
      <c r="AP37" s="84"/>
      <c r="AQ37" s="84"/>
      <c r="AR37" s="84"/>
      <c r="AS37" s="84"/>
      <c r="AT37" s="84"/>
      <c r="AU37" s="84"/>
      <c r="AV37" s="84"/>
      <c r="AW37" s="84"/>
      <c r="AX37" s="84"/>
      <c r="AY37" s="102"/>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row>
    <row r="38" spans="2:78" s="9" customFormat="1" x14ac:dyDescent="0.3">
      <c r="B38" s="234" t="s">
        <v>162</v>
      </c>
      <c r="C38" s="174" t="s">
        <v>163</v>
      </c>
      <c r="D38" s="85"/>
      <c r="E38" s="85"/>
      <c r="F38" s="103"/>
      <c r="G38" s="85"/>
      <c r="H38" s="85"/>
      <c r="I38" s="85"/>
      <c r="J38" s="85"/>
      <c r="K38" s="85"/>
      <c r="L38" s="85"/>
      <c r="M38" s="85"/>
      <c r="N38" s="85"/>
      <c r="O38" s="85"/>
      <c r="P38" s="103"/>
      <c r="Q38" s="85"/>
      <c r="R38" s="85"/>
      <c r="S38" s="85"/>
      <c r="T38" s="85"/>
      <c r="U38" s="85"/>
      <c r="V38" s="85"/>
      <c r="W38" s="85"/>
      <c r="X38" s="85"/>
      <c r="Y38" s="103"/>
      <c r="Z38" s="103"/>
      <c r="AA38" s="103"/>
      <c r="AB38" s="103"/>
      <c r="AC38" s="103"/>
      <c r="AD38" s="103"/>
      <c r="AE38" s="85"/>
      <c r="AF38" s="85"/>
      <c r="AG38" s="85"/>
      <c r="AH38" s="85"/>
      <c r="AI38" s="85"/>
      <c r="AJ38" s="85"/>
      <c r="AK38" s="85"/>
      <c r="AL38" s="85"/>
      <c r="AM38" s="85"/>
      <c r="AN38" s="85"/>
      <c r="AO38" s="85"/>
      <c r="AP38" s="85"/>
      <c r="AQ38" s="85"/>
      <c r="AR38" s="85"/>
      <c r="AS38" s="85"/>
      <c r="AT38" s="85"/>
      <c r="AU38" s="85"/>
      <c r="AV38" s="85"/>
      <c r="AW38" s="85"/>
      <c r="AX38" s="85"/>
      <c r="AY38" s="103"/>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row>
    <row r="39" spans="2:78" s="9" customFormat="1" x14ac:dyDescent="0.3">
      <c r="B39" s="235"/>
      <c r="C39" s="175" t="s">
        <v>164</v>
      </c>
      <c r="D39" s="86"/>
      <c r="E39" s="86"/>
      <c r="F39" s="104"/>
      <c r="G39" s="86"/>
      <c r="H39" s="86"/>
      <c r="I39" s="86"/>
      <c r="J39" s="86"/>
      <c r="K39" s="86"/>
      <c r="L39" s="86"/>
      <c r="M39" s="86"/>
      <c r="N39" s="86"/>
      <c r="O39" s="86"/>
      <c r="P39" s="104"/>
      <c r="Q39" s="86"/>
      <c r="R39" s="86"/>
      <c r="S39" s="86"/>
      <c r="T39" s="86"/>
      <c r="U39" s="86"/>
      <c r="V39" s="86"/>
      <c r="W39" s="86"/>
      <c r="X39" s="86"/>
      <c r="Y39" s="104"/>
      <c r="Z39" s="104"/>
      <c r="AA39" s="104"/>
      <c r="AB39" s="104"/>
      <c r="AC39" s="104"/>
      <c r="AD39" s="104"/>
      <c r="AE39" s="86"/>
      <c r="AF39" s="86"/>
      <c r="AG39" s="86"/>
      <c r="AH39" s="86"/>
      <c r="AI39" s="86"/>
      <c r="AJ39" s="86"/>
      <c r="AK39" s="86"/>
      <c r="AL39" s="86"/>
      <c r="AM39" s="86"/>
      <c r="AN39" s="86"/>
      <c r="AO39" s="86"/>
      <c r="AP39" s="86"/>
      <c r="AQ39" s="86"/>
      <c r="AR39" s="86"/>
      <c r="AS39" s="86"/>
      <c r="AT39" s="86"/>
      <c r="AU39" s="86"/>
      <c r="AV39" s="86"/>
      <c r="AW39" s="86"/>
      <c r="AX39" s="86"/>
      <c r="AY39" s="104"/>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row>
    <row r="40" spans="2:78" s="9" customFormat="1" x14ac:dyDescent="0.3">
      <c r="B40" s="235"/>
      <c r="C40" s="175" t="s">
        <v>165</v>
      </c>
      <c r="D40" s="86"/>
      <c r="E40" s="86"/>
      <c r="F40" s="104"/>
      <c r="G40" s="86"/>
      <c r="H40" s="86"/>
      <c r="I40" s="86"/>
      <c r="J40" s="86"/>
      <c r="K40" s="86"/>
      <c r="L40" s="86"/>
      <c r="M40" s="86"/>
      <c r="N40" s="86"/>
      <c r="O40" s="86"/>
      <c r="P40" s="104"/>
      <c r="Q40" s="86"/>
      <c r="R40" s="86"/>
      <c r="S40" s="86"/>
      <c r="T40" s="86"/>
      <c r="U40" s="86"/>
      <c r="V40" s="86"/>
      <c r="W40" s="86"/>
      <c r="X40" s="86"/>
      <c r="Y40" s="104"/>
      <c r="Z40" s="104"/>
      <c r="AA40" s="104"/>
      <c r="AB40" s="104"/>
      <c r="AC40" s="104"/>
      <c r="AD40" s="104"/>
      <c r="AE40" s="86"/>
      <c r="AF40" s="86"/>
      <c r="AG40" s="86"/>
      <c r="AH40" s="86"/>
      <c r="AI40" s="86"/>
      <c r="AJ40" s="86"/>
      <c r="AK40" s="86"/>
      <c r="AL40" s="86"/>
      <c r="AM40" s="86"/>
      <c r="AN40" s="86"/>
      <c r="AO40" s="86"/>
      <c r="AP40" s="86"/>
      <c r="AQ40" s="86"/>
      <c r="AR40" s="86"/>
      <c r="AS40" s="86"/>
      <c r="AT40" s="86"/>
      <c r="AU40" s="86"/>
      <c r="AV40" s="86"/>
      <c r="AW40" s="86"/>
      <c r="AX40" s="86"/>
      <c r="AY40" s="104"/>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row>
    <row r="41" spans="2:78" s="9" customFormat="1" x14ac:dyDescent="0.3">
      <c r="B41" s="222" t="s">
        <v>166</v>
      </c>
      <c r="C41" s="174" t="s">
        <v>163</v>
      </c>
      <c r="D41" s="85"/>
      <c r="E41" s="85"/>
      <c r="F41" s="103"/>
      <c r="G41" s="85"/>
      <c r="H41" s="85"/>
      <c r="I41" s="85"/>
      <c r="J41" s="85"/>
      <c r="K41" s="85"/>
      <c r="L41" s="85"/>
      <c r="M41" s="85"/>
      <c r="N41" s="85"/>
      <c r="O41" s="85"/>
      <c r="P41" s="103"/>
      <c r="Q41" s="85"/>
      <c r="R41" s="85"/>
      <c r="S41" s="85"/>
      <c r="T41" s="85"/>
      <c r="U41" s="85"/>
      <c r="V41" s="85"/>
      <c r="W41" s="85"/>
      <c r="X41" s="85"/>
      <c r="Y41" s="103"/>
      <c r="Z41" s="103"/>
      <c r="AA41" s="103"/>
      <c r="AB41" s="103"/>
      <c r="AC41" s="103"/>
      <c r="AD41" s="103"/>
      <c r="AE41" s="85"/>
      <c r="AF41" s="85"/>
      <c r="AG41" s="85"/>
      <c r="AH41" s="85"/>
      <c r="AI41" s="85"/>
      <c r="AJ41" s="85"/>
      <c r="AK41" s="85"/>
      <c r="AL41" s="85"/>
      <c r="AM41" s="85"/>
      <c r="AN41" s="85"/>
      <c r="AO41" s="85"/>
      <c r="AP41" s="85"/>
      <c r="AQ41" s="85"/>
      <c r="AR41" s="85"/>
      <c r="AS41" s="85"/>
      <c r="AT41" s="85"/>
      <c r="AU41" s="85"/>
      <c r="AV41" s="85"/>
      <c r="AW41" s="85"/>
      <c r="AX41" s="85"/>
      <c r="AY41" s="103"/>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row>
    <row r="42" spans="2:78" s="9" customFormat="1" x14ac:dyDescent="0.3">
      <c r="B42" s="223"/>
      <c r="C42" s="175" t="s">
        <v>164</v>
      </c>
      <c r="D42" s="86"/>
      <c r="E42" s="86"/>
      <c r="F42" s="104"/>
      <c r="G42" s="86"/>
      <c r="H42" s="86"/>
      <c r="I42" s="86"/>
      <c r="J42" s="86"/>
      <c r="K42" s="86"/>
      <c r="L42" s="86"/>
      <c r="M42" s="86"/>
      <c r="N42" s="86"/>
      <c r="O42" s="86"/>
      <c r="P42" s="104"/>
      <c r="Q42" s="86"/>
      <c r="R42" s="86"/>
      <c r="S42" s="86"/>
      <c r="T42" s="86"/>
      <c r="U42" s="86"/>
      <c r="V42" s="86"/>
      <c r="W42" s="86"/>
      <c r="X42" s="86"/>
      <c r="Y42" s="104"/>
      <c r="Z42" s="104"/>
      <c r="AA42" s="104"/>
      <c r="AB42" s="104"/>
      <c r="AC42" s="104"/>
      <c r="AD42" s="104"/>
      <c r="AE42" s="86"/>
      <c r="AF42" s="86"/>
      <c r="AG42" s="86"/>
      <c r="AH42" s="86"/>
      <c r="AI42" s="86"/>
      <c r="AJ42" s="86"/>
      <c r="AK42" s="86"/>
      <c r="AL42" s="86"/>
      <c r="AM42" s="86"/>
      <c r="AN42" s="86"/>
      <c r="AO42" s="86"/>
      <c r="AP42" s="86"/>
      <c r="AQ42" s="86"/>
      <c r="AR42" s="86"/>
      <c r="AS42" s="86"/>
      <c r="AT42" s="86"/>
      <c r="AU42" s="86"/>
      <c r="AV42" s="86"/>
      <c r="AW42" s="86"/>
      <c r="AX42" s="86"/>
      <c r="AY42" s="104"/>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row>
    <row r="43" spans="2:78" s="9" customFormat="1" x14ac:dyDescent="0.3">
      <c r="B43" s="223"/>
      <c r="C43" s="175" t="s">
        <v>165</v>
      </c>
      <c r="D43" s="86"/>
      <c r="E43" s="86"/>
      <c r="F43" s="104"/>
      <c r="G43" s="86"/>
      <c r="H43" s="86"/>
      <c r="I43" s="86"/>
      <c r="J43" s="86"/>
      <c r="K43" s="86"/>
      <c r="L43" s="86"/>
      <c r="M43" s="86"/>
      <c r="N43" s="86"/>
      <c r="O43" s="86"/>
      <c r="P43" s="104"/>
      <c r="Q43" s="86"/>
      <c r="R43" s="86"/>
      <c r="S43" s="86"/>
      <c r="T43" s="86"/>
      <c r="U43" s="86"/>
      <c r="V43" s="86"/>
      <c r="W43" s="86"/>
      <c r="X43" s="86"/>
      <c r="Y43" s="104"/>
      <c r="Z43" s="104"/>
      <c r="AA43" s="104"/>
      <c r="AB43" s="104"/>
      <c r="AC43" s="104"/>
      <c r="AD43" s="104"/>
      <c r="AE43" s="86"/>
      <c r="AF43" s="86"/>
      <c r="AG43" s="86"/>
      <c r="AH43" s="86"/>
      <c r="AI43" s="86"/>
      <c r="AJ43" s="86"/>
      <c r="AK43" s="86"/>
      <c r="AL43" s="86"/>
      <c r="AM43" s="86"/>
      <c r="AN43" s="86"/>
      <c r="AO43" s="86"/>
      <c r="AP43" s="86"/>
      <c r="AQ43" s="86"/>
      <c r="AR43" s="86"/>
      <c r="AS43" s="86"/>
      <c r="AT43" s="86"/>
      <c r="AU43" s="86"/>
      <c r="AV43" s="86"/>
      <c r="AW43" s="86"/>
      <c r="AX43" s="86"/>
      <c r="AY43" s="104"/>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row>
    <row r="44" spans="2:78" s="9" customFormat="1" x14ac:dyDescent="0.3">
      <c r="B44" s="222" t="s">
        <v>167</v>
      </c>
      <c r="C44" s="174" t="s">
        <v>163</v>
      </c>
      <c r="D44" s="85"/>
      <c r="E44" s="85"/>
      <c r="F44" s="103"/>
      <c r="G44" s="85"/>
      <c r="H44" s="85"/>
      <c r="I44" s="85"/>
      <c r="J44" s="85"/>
      <c r="K44" s="85"/>
      <c r="L44" s="85"/>
      <c r="M44" s="85"/>
      <c r="N44" s="85"/>
      <c r="O44" s="85"/>
      <c r="P44" s="103"/>
      <c r="Q44" s="85"/>
      <c r="R44" s="85"/>
      <c r="S44" s="85"/>
      <c r="T44" s="85"/>
      <c r="U44" s="85"/>
      <c r="V44" s="85"/>
      <c r="W44" s="85"/>
      <c r="X44" s="85"/>
      <c r="Y44" s="103"/>
      <c r="Z44" s="103"/>
      <c r="AA44" s="103"/>
      <c r="AB44" s="103"/>
      <c r="AC44" s="103"/>
      <c r="AD44" s="103"/>
      <c r="AE44" s="85"/>
      <c r="AF44" s="85"/>
      <c r="AG44" s="85"/>
      <c r="AH44" s="85"/>
      <c r="AI44" s="85"/>
      <c r="AJ44" s="85"/>
      <c r="AK44" s="85"/>
      <c r="AL44" s="85"/>
      <c r="AM44" s="85"/>
      <c r="AN44" s="85"/>
      <c r="AO44" s="85"/>
      <c r="AP44" s="85"/>
      <c r="AQ44" s="85"/>
      <c r="AR44" s="85"/>
      <c r="AS44" s="85"/>
      <c r="AT44" s="85"/>
      <c r="AU44" s="85"/>
      <c r="AV44" s="85"/>
      <c r="AW44" s="85"/>
      <c r="AX44" s="85"/>
      <c r="AY44" s="103"/>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row>
    <row r="45" spans="2:78" s="9" customFormat="1" x14ac:dyDescent="0.3">
      <c r="B45" s="223"/>
      <c r="C45" s="175" t="s">
        <v>164</v>
      </c>
      <c r="D45" s="86"/>
      <c r="E45" s="86"/>
      <c r="F45" s="104"/>
      <c r="G45" s="86"/>
      <c r="H45" s="86"/>
      <c r="I45" s="86"/>
      <c r="J45" s="86"/>
      <c r="K45" s="86"/>
      <c r="L45" s="86"/>
      <c r="M45" s="86"/>
      <c r="N45" s="86"/>
      <c r="O45" s="86"/>
      <c r="P45" s="104"/>
      <c r="Q45" s="86"/>
      <c r="R45" s="86"/>
      <c r="S45" s="86"/>
      <c r="T45" s="86"/>
      <c r="U45" s="86"/>
      <c r="V45" s="86"/>
      <c r="W45" s="86"/>
      <c r="X45" s="86"/>
      <c r="Y45" s="104"/>
      <c r="Z45" s="104"/>
      <c r="AA45" s="104"/>
      <c r="AB45" s="104"/>
      <c r="AC45" s="104"/>
      <c r="AD45" s="104"/>
      <c r="AE45" s="86"/>
      <c r="AF45" s="86"/>
      <c r="AG45" s="86"/>
      <c r="AH45" s="86"/>
      <c r="AI45" s="86"/>
      <c r="AJ45" s="86"/>
      <c r="AK45" s="86"/>
      <c r="AL45" s="86"/>
      <c r="AM45" s="86"/>
      <c r="AN45" s="86"/>
      <c r="AO45" s="86"/>
      <c r="AP45" s="86"/>
      <c r="AQ45" s="86"/>
      <c r="AR45" s="86"/>
      <c r="AS45" s="86"/>
      <c r="AT45" s="86"/>
      <c r="AU45" s="86"/>
      <c r="AV45" s="86"/>
      <c r="AW45" s="86"/>
      <c r="AX45" s="86"/>
      <c r="AY45" s="104"/>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row>
    <row r="46" spans="2:78" s="9" customFormat="1" x14ac:dyDescent="0.3">
      <c r="B46" s="223"/>
      <c r="C46" s="175" t="s">
        <v>165</v>
      </c>
      <c r="D46" s="86"/>
      <c r="E46" s="86"/>
      <c r="F46" s="104"/>
      <c r="G46" s="86"/>
      <c r="H46" s="86"/>
      <c r="I46" s="86"/>
      <c r="J46" s="86"/>
      <c r="K46" s="86"/>
      <c r="L46" s="86"/>
      <c r="M46" s="86"/>
      <c r="N46" s="86"/>
      <c r="O46" s="86"/>
      <c r="P46" s="104"/>
      <c r="Q46" s="86"/>
      <c r="R46" s="86"/>
      <c r="S46" s="86"/>
      <c r="T46" s="86"/>
      <c r="U46" s="86"/>
      <c r="V46" s="86"/>
      <c r="W46" s="86"/>
      <c r="X46" s="86"/>
      <c r="Y46" s="104"/>
      <c r="Z46" s="104"/>
      <c r="AA46" s="104"/>
      <c r="AB46" s="104"/>
      <c r="AC46" s="104"/>
      <c r="AD46" s="104"/>
      <c r="AE46" s="86"/>
      <c r="AF46" s="86"/>
      <c r="AG46" s="86"/>
      <c r="AH46" s="86"/>
      <c r="AI46" s="86"/>
      <c r="AJ46" s="86"/>
      <c r="AK46" s="86"/>
      <c r="AL46" s="86"/>
      <c r="AM46" s="86"/>
      <c r="AN46" s="86"/>
      <c r="AO46" s="86"/>
      <c r="AP46" s="86"/>
      <c r="AQ46" s="86"/>
      <c r="AR46" s="86"/>
      <c r="AS46" s="86"/>
      <c r="AT46" s="86"/>
      <c r="AU46" s="86"/>
      <c r="AV46" s="86"/>
      <c r="AW46" s="86"/>
      <c r="AX46" s="86"/>
      <c r="AY46" s="104"/>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row>
    <row r="47" spans="2:78" s="9" customFormat="1" x14ac:dyDescent="0.3">
      <c r="B47" s="224" t="s">
        <v>168</v>
      </c>
      <c r="C47" s="174" t="s">
        <v>163</v>
      </c>
      <c r="D47" s="85"/>
      <c r="E47" s="85"/>
      <c r="F47" s="103"/>
      <c r="G47" s="85"/>
      <c r="H47" s="85"/>
      <c r="I47" s="85"/>
      <c r="J47" s="85"/>
      <c r="K47" s="85"/>
      <c r="L47" s="85"/>
      <c r="M47" s="85"/>
      <c r="N47" s="85"/>
      <c r="O47" s="85"/>
      <c r="P47" s="103"/>
      <c r="Q47" s="85"/>
      <c r="R47" s="85"/>
      <c r="S47" s="85"/>
      <c r="T47" s="85"/>
      <c r="U47" s="85"/>
      <c r="V47" s="85"/>
      <c r="W47" s="85"/>
      <c r="X47" s="85"/>
      <c r="Y47" s="103"/>
      <c r="Z47" s="103"/>
      <c r="AA47" s="103"/>
      <c r="AB47" s="103"/>
      <c r="AC47" s="103"/>
      <c r="AD47" s="103"/>
      <c r="AE47" s="85"/>
      <c r="AF47" s="85"/>
      <c r="AG47" s="85"/>
      <c r="AH47" s="85"/>
      <c r="AI47" s="85"/>
      <c r="AJ47" s="85"/>
      <c r="AK47" s="85"/>
      <c r="AL47" s="85"/>
      <c r="AM47" s="85"/>
      <c r="AN47" s="85"/>
      <c r="AO47" s="85"/>
      <c r="AP47" s="85"/>
      <c r="AQ47" s="85"/>
      <c r="AR47" s="85"/>
      <c r="AS47" s="85"/>
      <c r="AT47" s="85"/>
      <c r="AU47" s="85"/>
      <c r="AV47" s="85"/>
      <c r="AW47" s="85"/>
      <c r="AX47" s="85"/>
      <c r="AY47" s="103"/>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row>
    <row r="48" spans="2:78" s="9" customFormat="1" x14ac:dyDescent="0.3">
      <c r="B48" s="225"/>
      <c r="C48" s="175" t="s">
        <v>164</v>
      </c>
      <c r="D48" s="86"/>
      <c r="E48" s="86"/>
      <c r="F48" s="104"/>
      <c r="G48" s="86"/>
      <c r="H48" s="86"/>
      <c r="I48" s="86"/>
      <c r="J48" s="86"/>
      <c r="K48" s="86"/>
      <c r="L48" s="86"/>
      <c r="M48" s="86"/>
      <c r="N48" s="86"/>
      <c r="O48" s="86"/>
      <c r="P48" s="104"/>
      <c r="Q48" s="86"/>
      <c r="R48" s="86"/>
      <c r="S48" s="86"/>
      <c r="T48" s="86"/>
      <c r="U48" s="86"/>
      <c r="V48" s="86"/>
      <c r="W48" s="86"/>
      <c r="X48" s="86"/>
      <c r="Y48" s="104"/>
      <c r="Z48" s="104"/>
      <c r="AA48" s="104"/>
      <c r="AB48" s="104"/>
      <c r="AC48" s="104"/>
      <c r="AD48" s="104"/>
      <c r="AE48" s="86"/>
      <c r="AF48" s="86"/>
      <c r="AG48" s="86"/>
      <c r="AH48" s="86"/>
      <c r="AI48" s="86"/>
      <c r="AJ48" s="86"/>
      <c r="AK48" s="86"/>
      <c r="AL48" s="86"/>
      <c r="AM48" s="86"/>
      <c r="AN48" s="86"/>
      <c r="AO48" s="86"/>
      <c r="AP48" s="86"/>
      <c r="AQ48" s="86"/>
      <c r="AR48" s="86"/>
      <c r="AS48" s="86"/>
      <c r="AT48" s="86"/>
      <c r="AU48" s="86"/>
      <c r="AV48" s="86"/>
      <c r="AW48" s="86"/>
      <c r="AX48" s="86"/>
      <c r="AY48" s="104"/>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row>
    <row r="49" spans="2:78" s="9" customFormat="1" ht="15.65" thickBot="1" x14ac:dyDescent="0.35">
      <c r="B49" s="226"/>
      <c r="C49" s="176" t="s">
        <v>165</v>
      </c>
      <c r="D49" s="87"/>
      <c r="E49" s="87"/>
      <c r="F49" s="105"/>
      <c r="G49" s="87"/>
      <c r="H49" s="87"/>
      <c r="I49" s="87"/>
      <c r="J49" s="87"/>
      <c r="K49" s="87"/>
      <c r="L49" s="87"/>
      <c r="M49" s="87"/>
      <c r="N49" s="87"/>
      <c r="O49" s="87"/>
      <c r="P49" s="105"/>
      <c r="Q49" s="87"/>
      <c r="R49" s="87"/>
      <c r="S49" s="87"/>
      <c r="T49" s="87"/>
      <c r="U49" s="87"/>
      <c r="V49" s="87"/>
      <c r="W49" s="87"/>
      <c r="X49" s="87"/>
      <c r="Y49" s="105"/>
      <c r="Z49" s="105"/>
      <c r="AA49" s="105"/>
      <c r="AB49" s="105"/>
      <c r="AC49" s="105"/>
      <c r="AD49" s="105"/>
      <c r="AE49" s="87"/>
      <c r="AF49" s="87"/>
      <c r="AG49" s="87"/>
      <c r="AH49" s="87"/>
      <c r="AI49" s="87"/>
      <c r="AJ49" s="87"/>
      <c r="AK49" s="87"/>
      <c r="AL49" s="87"/>
      <c r="AM49" s="87"/>
      <c r="AN49" s="87"/>
      <c r="AO49" s="87"/>
      <c r="AP49" s="87"/>
      <c r="AQ49" s="87"/>
      <c r="AR49" s="87"/>
      <c r="AS49" s="87"/>
      <c r="AT49" s="87"/>
      <c r="AU49" s="87"/>
      <c r="AV49" s="87"/>
      <c r="AW49" s="87"/>
      <c r="AX49" s="87"/>
      <c r="AY49" s="105"/>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row>
    <row r="50" spans="2:78" s="9" customFormat="1" x14ac:dyDescent="0.3">
      <c r="C50" s="88"/>
      <c r="F50" s="106"/>
      <c r="P50" s="106"/>
      <c r="Y50" s="106"/>
      <c r="Z50" s="106"/>
      <c r="AA50" s="106"/>
      <c r="AB50" s="106"/>
      <c r="AC50" s="106"/>
      <c r="AD50" s="106"/>
      <c r="AL50" s="89"/>
      <c r="AY50" s="106"/>
    </row>
    <row r="51" spans="2:78" s="9" customFormat="1" x14ac:dyDescent="0.3">
      <c r="B51" s="9" t="s">
        <v>169</v>
      </c>
      <c r="C51" s="88"/>
      <c r="F51" s="106"/>
      <c r="P51" s="106"/>
      <c r="Y51" s="106"/>
      <c r="Z51" s="106"/>
      <c r="AA51" s="106"/>
      <c r="AB51" s="106"/>
      <c r="AC51" s="106"/>
      <c r="AD51" s="106"/>
      <c r="AL51" s="89"/>
      <c r="AY51" s="106"/>
    </row>
    <row r="53" spans="2:78" x14ac:dyDescent="0.3">
      <c r="Y53" s="169"/>
      <c r="Z53" s="169"/>
      <c r="AA53" s="169"/>
      <c r="AB53" s="169"/>
      <c r="AC53" s="169"/>
    </row>
    <row r="54" spans="2:78" x14ac:dyDescent="0.3">
      <c r="Y54" s="169"/>
      <c r="Z54" s="169"/>
      <c r="AA54" s="169"/>
      <c r="AB54" s="169"/>
      <c r="AC54" s="169"/>
    </row>
    <row r="55" spans="2:78" x14ac:dyDescent="0.3">
      <c r="Y55" s="169"/>
      <c r="Z55" s="169"/>
      <c r="AA55" s="169"/>
      <c r="AB55" s="169"/>
      <c r="AC55" s="169"/>
    </row>
  </sheetData>
  <mergeCells count="74">
    <mergeCell ref="AB8:AB9"/>
    <mergeCell ref="AC8:AC9"/>
    <mergeCell ref="AD8:AD9"/>
    <mergeCell ref="X8:X9"/>
    <mergeCell ref="B38:B40"/>
    <mergeCell ref="F7:F9"/>
    <mergeCell ref="K8:K9"/>
    <mergeCell ref="L8:L9"/>
    <mergeCell ref="M8:M9"/>
    <mergeCell ref="N8:N9"/>
    <mergeCell ref="AA8:AA9"/>
    <mergeCell ref="B41:B43"/>
    <mergeCell ref="B44:B46"/>
    <mergeCell ref="B47:B49"/>
    <mergeCell ref="B10:B16"/>
    <mergeCell ref="BG25:BG31"/>
    <mergeCell ref="BB32:BD32"/>
    <mergeCell ref="AQ32:AT32"/>
    <mergeCell ref="AU31:AX31"/>
    <mergeCell ref="AU32:AX32"/>
    <mergeCell ref="AE31:AH31"/>
    <mergeCell ref="AE32:AH32"/>
    <mergeCell ref="AI31:AL31"/>
    <mergeCell ref="AI32:AL32"/>
    <mergeCell ref="AM31:AP31"/>
    <mergeCell ref="AM32:AP32"/>
    <mergeCell ref="BM25:BM31"/>
    <mergeCell ref="BN25:BN31"/>
    <mergeCell ref="BT25:BT31"/>
    <mergeCell ref="B35:B37"/>
    <mergeCell ref="M7:X7"/>
    <mergeCell ref="Y7:AD7"/>
    <mergeCell ref="AE7:AY7"/>
    <mergeCell ref="O8:O9"/>
    <mergeCell ref="P8:P9"/>
    <mergeCell ref="S8:S9"/>
    <mergeCell ref="T8:T9"/>
    <mergeCell ref="U8:U9"/>
    <mergeCell ref="AY8:AY9"/>
    <mergeCell ref="AQ8:AT8"/>
    <mergeCell ref="AU8:AX8"/>
    <mergeCell ref="AE8:AH8"/>
    <mergeCell ref="AI8:AL8"/>
    <mergeCell ref="AM8:AP8"/>
    <mergeCell ref="Y8:Y9"/>
    <mergeCell ref="Z8:Z9"/>
    <mergeCell ref="B25:B30"/>
    <mergeCell ref="C25:C30"/>
    <mergeCell ref="G8:G9"/>
    <mergeCell ref="H8:H9"/>
    <mergeCell ref="I8:I9"/>
    <mergeCell ref="B17:B24"/>
    <mergeCell ref="C17:C24"/>
    <mergeCell ref="C10:C16"/>
    <mergeCell ref="B7:B9"/>
    <mergeCell ref="C7:C9"/>
    <mergeCell ref="D7:D9"/>
    <mergeCell ref="E7:E9"/>
    <mergeCell ref="BI32:BK32"/>
    <mergeCell ref="BP32:BR32"/>
    <mergeCell ref="BW32:BY32"/>
    <mergeCell ref="J8:J9"/>
    <mergeCell ref="V8:V9"/>
    <mergeCell ref="W8:W9"/>
    <mergeCell ref="AZ7:AZ9"/>
    <mergeCell ref="BF8:BF9"/>
    <mergeCell ref="BG8:BG9"/>
    <mergeCell ref="BU25:BU31"/>
    <mergeCell ref="BN8:BN9"/>
    <mergeCell ref="BT8:BT9"/>
    <mergeCell ref="BU8:BU9"/>
    <mergeCell ref="BM8:BM9"/>
    <mergeCell ref="BF25:BF31"/>
    <mergeCell ref="AQ31:AT31"/>
  </mergeCells>
  <phoneticPr fontId="20" type="noConversion"/>
  <dataValidations count="23">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AZ14:AZ15 D10:D16" xr:uid="{1E27D4B1-0936-4855-9E59-001891D22F4D}">
      <formula1>0</formula1>
      <formula2>0</formula2>
    </dataValidation>
    <dataValidation allowBlank="1" showInputMessage="1" showErrorMessage="1" prompt="Escriba los recursos asignados para cada vigencia" sqref="AE10:AE11 AW14:AW15 AJ14:AK15 BD14:BD15 BK14:BK15 BR14:BR15 AO14:AO15 AU14:AU16 AM14:AM16 AS14:AS15 AE12:AG16 AQ14:AQ16 AO10:AO12 AG10:AG11 AM10:AM12 AK10:AK12 AI10:AI16" xr:uid="{E8866505-A5A5-4CAA-825A-79C3C0512F11}">
      <formula1>0</formula1>
      <formula2>0</formula2>
    </dataValidation>
    <dataValidation allowBlank="1" showInputMessage="1" showErrorMessage="1" prompt="Actualice la fórmula conforme:_x000a_1) Al número de acciones de cada objetivo (adición de filas)_x000a_2) Al corte evaluado, ya que la fórmula está indicando el avance del objetivo 1 en el corte No.1" sqref="BT14:BU15 BN14:BN15" xr:uid="{1E267AFB-EC46-48E5-9119-4BC602F30B88}">
      <formula1>0</formula1>
      <formula2>0</formula2>
    </dataValidation>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0:E16 E19:E20" xr:uid="{45B50C82-0147-479F-A446-03A2287585ED}">
      <formula1>C10</formula1>
      <formula2>0</formula2>
    </dataValidation>
    <dataValidation allowBlank="1" showInputMessage="1" showErrorMessage="1" prompt="Escriba la fecha de actualización del Documento CONPES. Esta fecha debe actualizarse toda vez que se envíe una versión del PAS al Grupo CONPES (instrucciones PAS. Paso 1. Datos básicos). _x000a__x000a_Formato DD/MM/AAAA." sqref="N4:Q4" xr:uid="{1A6E881E-6843-465A-998B-06E943A6DCFE}"/>
    <dataValidation allowBlank="1" showInputMessage="1" showErrorMessage="1" prompt="Escriba la fecha de aprobación del Documento CONPES que se encuentra en el documento publicado (instrucciones PAS. Paso 1. Datos básicos)._x000a__x000a_Formato DD/MM/AAAA." sqref="I4:J4" xr:uid="{722FFF51-481C-4DD5-8464-4368F8D02CAE}"/>
    <dataValidation type="textLength" allowBlank="1" showInputMessage="1" showErrorMessage="1" error="El número de carácteres debe estar entre 50 y 500. " prompt="Escriba el objetivo general del documento CONPES aprobado (instrucciones PAS. Paso 1. Datos básicos)._x000a_" sqref="E5" xr:uid="{87D6575B-E6ED-4949-B017-AAE6D35A4F55}">
      <formula1>50</formula1>
      <formula2>500</formula2>
    </dataValidation>
    <dataValidation allowBlank="1" showInputMessage="1" showErrorMessage="1" prompt="1. Totalice el costos de las acciones por vigencia._x000a_2. Totalice los recursos asignados de las acciones por vigencia." sqref="U31 C31:S31" xr:uid="{D3C46F42-F304-4D6F-B86E-F3A4BDB50ED9}"/>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Y7" xr:uid="{12E8E959-B7B8-4E7A-9122-DF680B488D6C}"/>
    <dataValidation type="date" allowBlank="1" showInputMessage="1" showErrorMessage="1" error="Escriba la fecha en formato DD/MM/AAAA" sqref="K10:L16" xr:uid="{B734730D-3E21-4A50-8CFE-2F9B0B690485}">
      <formula1>36526</formula1>
      <formula2>55153</formula2>
    </dataValidation>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BW32:BY32 BB32:BD32 BI32:BK32 BP32:BR32 AM32 AQ32 AU32" xr:uid="{FB85DAD2-37CC-4919-9838-DB3B23A03EDE}"/>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BF32 BM32 BT32" xr:uid="{F5FB9034-C274-4E86-A1FB-19E4F71AE6E0}"/>
    <dataValidation allowBlank="1" showInputMessage="1" showErrorMessage="1" prompt="Recursos ejecutados (acumulados) en millones de pesos._x000a__x000a_ " sqref="BZ32 BE32 BL32 BS32" xr:uid="{FEAF8805-4867-40FD-B61E-1194D6BB5311}"/>
    <dataValidation allowBlank="1" showInputMessage="1" showErrorMessage="1" prompt="Efectúe la diferencia entre los costos de las acciones y los recursos asignados para cada vigencia y para el agregado de las vigencias." sqref="B32" xr:uid="{94ACA3DF-69CF-4676-816C-28095941E2DB}"/>
    <dataValidation allowBlank="1" showInputMessage="1" showErrorMessage="1" prompt="Porcentaje de cumplimiento del objetivo general: Realice una sumatoria del porcentaje de cumplimiento de los objetivos específicos." sqref="AZ32:BA32 BG32:BH32 BN32:BO32 BU32:BV32" xr:uid="{AA9A0C4A-C2E8-4599-A9B4-F3353A0E0566}"/>
    <dataValidation allowBlank="1" showInputMessage="1" showErrorMessage="1" prompt="Total recurso asignado acción Ni - Total costo acción Ni" sqref="AY32 AE32 AI32" xr:uid="{08475EA9-3881-4762-8840-6B25F2319261}"/>
    <dataValidation allowBlank="1" showInputMessage="1" showErrorMessage="1" prompt="Ver pestaña &quot;instrucciones PAS&quot; paso 3. Adicione o elimine filas conforme al número de cortes establecidos. Responda las preguntas en maximo 750 caracteres.  _x000a_" sqref="B35:B37" xr:uid="{1A4BC8B5-C24A-482A-8D9D-8F19DE9D8226}"/>
    <dataValidation allowBlank="1" showInputMessage="1" showErrorMessage="1" prompt="El balance cualitativo corresponde a las instrucciones indicadas en esta sección para cada uno de los cortes establecidos en el documento CONPES." sqref="B34" xr:uid="{1432D735-4DD2-4C6C-BC8A-3077D0BA15F3}"/>
    <dataValidation type="textLength" allowBlank="1" showInputMessage="1" showErrorMessage="1" sqref="C35:C37 B41:B49 B38" xr:uid="{75023735-FC5B-41BA-9978-2A89EAE6CE96}">
      <formula1>1</formula1>
      <formula2>2000</formula2>
    </dataValidation>
    <dataValidation allowBlank="1" showInputMessage="1" showErrorMessage="1" prompt="Escriba el número del documento CONPES, que fue asignado en el momento de la publicación (instrucciones PAS paso 1. Datos Básicos)." sqref="E4:F4" xr:uid="{DC49FC68-B58E-44C7-B7B6-F378CE20ADF2}"/>
    <dataValidation allowBlank="1" showInputMessage="1" showErrorMessage="1" prompt="Escriba el nombre del documento CONPES como fue aprobado en sesión CONPES (instrucciones PAS paso1. Datos básicos)." sqref="E3:W3" xr:uid="{736CDCC8-02C4-4160-9B2E-D6102717CD9F}"/>
    <dataValidation type="textLength" allowBlank="1" showInputMessage="1" showErrorMessage="1" error="El número de carácteres debe estar entre 50 y 500. " prompt="_x000a_" sqref="X5:BZ5" xr:uid="{581233C8-6437-4BEA-B00A-679BEBC4B9D8}">
      <formula1>50</formula1>
      <formula2>500</formula2>
    </dataValidation>
    <dataValidation type="textLength" allowBlank="1" showInputMessage="1" showErrorMessage="1" sqref="C38:BZ49" xr:uid="{C9E4F0CE-73EC-4BA2-A502-F263916113BA}">
      <formula1>0</formula1>
      <formula2>500</formula2>
    </dataValidation>
  </dataValidations>
  <hyperlinks>
    <hyperlink ref="J10" r:id="rId1" display="dianar.galindo@igac.gov.co" xr:uid="{2F4CD9BC-0558-4721-BD1C-DD3C28F1D8F1}"/>
    <hyperlink ref="J21" r:id="rId2" display="srestrepo@dnp.gov.co" xr:uid="{B65A5B4A-DFBD-459F-9276-DAF2172F1059}"/>
    <hyperlink ref="J25" r:id="rId3" display="jgalarza@minvivienda.gov.co" xr:uid="{80319824-E8D8-4B64-B803-E5CD49F0F5A4}"/>
    <hyperlink ref="J13" r:id="rId4" display="dianar.galindo@igac.gov.co" xr:uid="{49E5FAF2-A6C5-4FE3-A9E2-691BA6380E9D}"/>
    <hyperlink ref="J14" r:id="rId5" display="dianar.galindo@igac.gov.co" xr:uid="{3384D867-2737-4BF9-AC38-C34BAB8B66A5}"/>
    <hyperlink ref="J16" r:id="rId6" display="dianar.galindo@igac.gov.co" xr:uid="{D9B95FB1-71FF-48C7-B9E5-73C2352C4CF9}"/>
    <hyperlink ref="J19" r:id="rId7" display="dianar.galindo@igac.gov.co" xr:uid="{AE831555-926C-43B5-8A37-2D277957D3C8}"/>
    <hyperlink ref="J23" r:id="rId8" display="srestrepo@dnp.gov.co" xr:uid="{1A5673F2-AD70-4796-9B42-CC4E3BE679A8}"/>
    <hyperlink ref="J26" r:id="rId9" display="jgalarza@minvivienda.gov.co" xr:uid="{58D955FA-D548-41A8-B062-9081969312C2}"/>
    <hyperlink ref="J27" r:id="rId10" display="jgalarza@minvivienda.gov.co" xr:uid="{C4652DF7-0C83-458F-82BC-6816BBC8C1D3}"/>
    <hyperlink ref="J20" r:id="rId11" display="dianar.galindo@igac.gov.co" xr:uid="{39259942-DF97-4E42-892A-3F8EFF1440FC}"/>
    <hyperlink ref="J11" r:id="rId12" display="dianar.galindo@igac.gov.co" xr:uid="{AEABD31C-FA7C-4BBE-97B2-09BF32173858}"/>
    <hyperlink ref="J12" r:id="rId13" display="dianar.galindo@igac.gov.co" xr:uid="{3D2F8E1D-EB07-42F3-9263-837DA6469F0B}"/>
    <hyperlink ref="J29" r:id="rId14" display="jgalarza@minvivienda.gov.co" xr:uid="{E163A67F-678A-4BB2-85B3-993F45EDDB89}"/>
    <hyperlink ref="J30" r:id="rId15" display="jgalarza@minvivienda.gov.co" xr:uid="{27631AEC-D0CF-4F59-B2B2-FD2F98D40C55}"/>
    <hyperlink ref="J22" r:id="rId16" display="srestrepo@dnp.gov.co" xr:uid="{1965B29C-ED57-4350-B85D-8AFF422E6A83}"/>
    <hyperlink ref="J24" r:id="rId17" display="srestrepo@dnp.gov.co" xr:uid="{748E7AFA-0B77-4C52-9E0A-17E58553E528}"/>
    <hyperlink ref="J28" r:id="rId18" display="jgalarza@minvivienda.gov.co" xr:uid="{AE631EE7-29E6-4FD5-A42F-5DE31B7E6710}"/>
  </hyperlinks>
  <pageMargins left="0.7" right="0.7" top="0.75" bottom="0.75" header="0.3" footer="0.3"/>
  <pageSetup orientation="portrait" r:id="rId19"/>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2020-10-26T05:00:00+00:00</Fecha_x0020_Documento>
    <Número xmlns="09e71aba-2254-4bf9-bde9-fe551177c8ee">4007</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DNPOI-34-4718</_dlc_DocId>
    <_dlc_DocIdUrl xmlns="af7f7f6b-44e7-444a-90a4-d02bbf46acb6">
      <Url>https://colaboracion.dnp.gov.co/CDT/_layouts/15/DocIdRedir.aspx?ID=DNPOI-34-4718</Url>
      <Description>DNPOI-34-4718</Description>
    </_dlc_DocIdUrl>
  </documentManagement>
</p:properties>
</file>

<file path=customXml/itemProps1.xml><?xml version="1.0" encoding="utf-8"?>
<ds:datastoreItem xmlns:ds="http://schemas.openxmlformats.org/officeDocument/2006/customXml" ds:itemID="{8453EC94-A00A-40A6-B6A5-1FBF9D372187}"/>
</file>

<file path=customXml/itemProps2.xml><?xml version="1.0" encoding="utf-8"?>
<ds:datastoreItem xmlns:ds="http://schemas.openxmlformats.org/officeDocument/2006/customXml" ds:itemID="{8D03A6F4-39D7-4AAD-8710-96B7F346F066}"/>
</file>

<file path=customXml/itemProps3.xml><?xml version="1.0" encoding="utf-8"?>
<ds:datastoreItem xmlns:ds="http://schemas.openxmlformats.org/officeDocument/2006/customXml" ds:itemID="{1F6171EF-223C-41F3-BE57-116BC2AF3D66}"/>
</file>

<file path=customXml/itemProps4.xml><?xml version="1.0" encoding="utf-8"?>
<ds:datastoreItem xmlns:ds="http://schemas.openxmlformats.org/officeDocument/2006/customXml" ds:itemID="{EEC5DDC6-D138-4445-92E4-153BECAC71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4007</dc:title>
  <dc:subject/>
  <dc:creator>Usuario</dc:creator>
  <cp:keywords/>
  <dc:description/>
  <cp:lastModifiedBy>Milton Mier Santander</cp:lastModifiedBy>
  <cp:revision/>
  <dcterms:created xsi:type="dcterms:W3CDTF">2020-09-02T14:54:01Z</dcterms:created>
  <dcterms:modified xsi:type="dcterms:W3CDTF">2020-10-26T21:30:21Z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798abdad-4a17-4c17-bc00-6a223a598a36</vt:lpwstr>
  </property>
  <property fmtid="{D5CDD505-2E9C-101B-9397-08002B2CF9AE}" pid="4" name="Tipo Conpes">
    <vt:lpwstr>7;#CONPES Económicos|7c1a6167-1b5b-496e-b1b4-75ec465787d9</vt:lpwstr>
  </property>
</Properties>
</file>